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15480" windowHeight="8265"/>
  </bookViews>
  <sheets>
    <sheet name="Βαθμολογία " sheetId="4" r:id="rId1"/>
    <sheet name="Μετάλλια Σύνολο" sheetId="3" r:id="rId2"/>
    <sheet name="Σύλλογοι Αθλητές Βαθμοί" sheetId="19" r:id="rId3"/>
    <sheet name="δυσκολίας β αγώνας Βόλος" sheetId="16" r:id="rId4"/>
    <sheet name="Β αγώνας δυσκ. Συλλογοι " sheetId="17" r:id="rId5"/>
    <sheet name="μεταλλια Β αγώνα δυσκ. " sheetId="18" r:id="rId6"/>
    <sheet name="Boulder ΟΑΚΑ" sheetId="12" r:id="rId7"/>
    <sheet name="boulder ΟΑΚΑ Σύλλογοι" sheetId="13" r:id="rId8"/>
    <sheet name="boulder ΟΑΚΑ μεταλλια" sheetId="14" r:id="rId9"/>
    <sheet name="δυσκολία Κομοτηνή" sheetId="9" r:id="rId10"/>
    <sheet name="Σύλλογοι" sheetId="10" r:id="rId11"/>
    <sheet name="μετάλλια Κομοτηνη" sheetId="11" r:id="rId12"/>
    <sheet name="Δυσκολία Βόλος " sheetId="1" r:id="rId13"/>
    <sheet name="Συλλόγοι lead" sheetId="2" r:id="rId14"/>
    <sheet name="μετάλλια lead" sheetId="8" r:id="rId15"/>
    <sheet name="Boulder" sheetId="5" r:id="rId16"/>
    <sheet name="boulder Συλλόγοι" sheetId="6" r:id="rId17"/>
    <sheet name="boulder μετάλλια" sheetId="7" r:id="rId18"/>
  </sheets>
  <definedNames>
    <definedName name="_xlnm._FilterDatabase" localSheetId="15" hidden="1">Boulder!$C$1:$C$57</definedName>
    <definedName name="_xlnm._FilterDatabase" localSheetId="6" hidden="1">'Boulder ΟΑΚΑ'!$C$1:$C$128</definedName>
    <definedName name="_xlnm._FilterDatabase" localSheetId="12" hidden="1">'Δυσκολία Βόλος '!$C$1:$C$52</definedName>
    <definedName name="_xlnm._FilterDatabase" localSheetId="9" hidden="1">'δυσκολία Κομοτηνή'!$C$1:$C$96</definedName>
    <definedName name="_xlnm._FilterDatabase" localSheetId="3" hidden="1">'δυσκολίας β αγώνας Βόλος'!$C$1:$C$118</definedName>
  </definedNames>
  <calcPr calcId="144525"/>
</workbook>
</file>

<file path=xl/calcChain.xml><?xml version="1.0" encoding="utf-8"?>
<calcChain xmlns="http://schemas.openxmlformats.org/spreadsheetml/2006/main">
  <c r="I242" i="19" l="1"/>
  <c r="I241" i="19"/>
  <c r="I240" i="19"/>
  <c r="I235" i="19"/>
  <c r="I234" i="19"/>
  <c r="I236" i="19"/>
  <c r="H162" i="19"/>
  <c r="H163" i="19"/>
  <c r="H164" i="19"/>
  <c r="H165" i="19"/>
  <c r="H166" i="19"/>
  <c r="H167" i="19"/>
  <c r="H168" i="19"/>
  <c r="H169" i="19"/>
  <c r="H213" i="19"/>
  <c r="H217" i="19"/>
  <c r="H227" i="19"/>
  <c r="H222" i="19"/>
  <c r="H210" i="19"/>
  <c r="F210" i="19"/>
  <c r="G210" i="19"/>
  <c r="H209" i="19"/>
  <c r="N25" i="19"/>
  <c r="M25" i="19"/>
  <c r="L25" i="19"/>
  <c r="H206" i="19"/>
  <c r="F206" i="19"/>
  <c r="G206" i="19"/>
  <c r="H205" i="19"/>
  <c r="H202" i="19"/>
  <c r="E202" i="19"/>
  <c r="F202" i="19"/>
  <c r="G202" i="19"/>
  <c r="H201" i="19"/>
  <c r="F198" i="19"/>
  <c r="H196" i="19"/>
  <c r="H194" i="19"/>
  <c r="H195" i="19"/>
  <c r="H197" i="19"/>
  <c r="H190" i="19"/>
  <c r="E190" i="19"/>
  <c r="F190" i="19"/>
  <c r="G190" i="19"/>
  <c r="H189" i="19"/>
  <c r="H187" i="19"/>
  <c r="H188" i="19"/>
  <c r="C184" i="19"/>
  <c r="D184" i="19"/>
  <c r="E184" i="19"/>
  <c r="F184" i="19"/>
  <c r="G184" i="19"/>
  <c r="H181" i="19"/>
  <c r="H182" i="19"/>
  <c r="H183" i="19"/>
  <c r="E178" i="19"/>
  <c r="F178" i="19"/>
  <c r="G178" i="19"/>
  <c r="H175" i="19"/>
  <c r="H174" i="19"/>
  <c r="H173" i="19"/>
  <c r="H177" i="19"/>
  <c r="H176" i="19"/>
  <c r="E170" i="19"/>
  <c r="G170" i="19"/>
  <c r="C159" i="19"/>
  <c r="D159" i="19"/>
  <c r="E159" i="19"/>
  <c r="F159" i="19"/>
  <c r="G159" i="19"/>
  <c r="H158" i="19"/>
  <c r="H157" i="19"/>
  <c r="G141" i="19"/>
  <c r="F141" i="19"/>
  <c r="D141" i="19"/>
  <c r="E128" i="19"/>
  <c r="C128" i="19"/>
  <c r="D128" i="19"/>
  <c r="D129" i="19" s="1"/>
  <c r="G128" i="19"/>
  <c r="E129" i="19"/>
  <c r="C129" i="19"/>
  <c r="H145" i="19"/>
  <c r="H150" i="19"/>
  <c r="H151" i="19"/>
  <c r="H146" i="19"/>
  <c r="H148" i="19"/>
  <c r="H147" i="19"/>
  <c r="H149" i="19"/>
  <c r="H152" i="19"/>
  <c r="G153" i="19"/>
  <c r="C153" i="19"/>
  <c r="D153" i="19"/>
  <c r="E153" i="19"/>
  <c r="H133" i="19"/>
  <c r="H136" i="19"/>
  <c r="H139" i="19"/>
  <c r="H137" i="19"/>
  <c r="H134" i="19"/>
  <c r="H138" i="19"/>
  <c r="H135" i="19"/>
  <c r="H140" i="19"/>
  <c r="C141" i="19"/>
  <c r="H121" i="19"/>
  <c r="H120" i="19"/>
  <c r="H122" i="19"/>
  <c r="H123" i="19"/>
  <c r="H125" i="19"/>
  <c r="H124" i="19"/>
  <c r="H126" i="19"/>
  <c r="H127" i="19"/>
  <c r="E116" i="19"/>
  <c r="F116" i="19"/>
  <c r="F117" i="19" s="1"/>
  <c r="G116" i="19"/>
  <c r="G117" i="19" s="1"/>
  <c r="H108" i="19"/>
  <c r="H110" i="19"/>
  <c r="H113" i="19"/>
  <c r="H106" i="19"/>
  <c r="H111" i="19"/>
  <c r="H112" i="19"/>
  <c r="H109" i="19"/>
  <c r="H107" i="19"/>
  <c r="H115" i="19"/>
  <c r="H114" i="19"/>
  <c r="C102" i="19"/>
  <c r="D102" i="19"/>
  <c r="E102" i="19"/>
  <c r="F102" i="19"/>
  <c r="G102" i="19"/>
  <c r="H101" i="19"/>
  <c r="H100" i="19"/>
  <c r="H95" i="19"/>
  <c r="H99" i="19"/>
  <c r="H96" i="19"/>
  <c r="H97" i="19"/>
  <c r="H98" i="19"/>
  <c r="F91" i="19"/>
  <c r="G91" i="19"/>
  <c r="E91" i="19"/>
  <c r="D91" i="19"/>
  <c r="C91" i="19"/>
  <c r="H90" i="19"/>
  <c r="H85" i="19"/>
  <c r="H84" i="19"/>
  <c r="H86" i="19"/>
  <c r="H87" i="19"/>
  <c r="H77" i="19"/>
  <c r="H80" i="19"/>
  <c r="H81" i="19"/>
  <c r="H89" i="19"/>
  <c r="H88" i="19"/>
  <c r="H82" i="19"/>
  <c r="H79" i="19"/>
  <c r="H78" i="19"/>
  <c r="H76" i="19"/>
  <c r="H74" i="19"/>
  <c r="H75" i="19"/>
  <c r="H83" i="19"/>
  <c r="H57" i="19"/>
  <c r="H56" i="19"/>
  <c r="G70" i="19"/>
  <c r="F70" i="19"/>
  <c r="E70" i="19"/>
  <c r="D70" i="19"/>
  <c r="C70" i="19"/>
  <c r="H59" i="19"/>
  <c r="H58" i="19"/>
  <c r="H67" i="19"/>
  <c r="H66" i="19"/>
  <c r="H60" i="19"/>
  <c r="H63" i="19"/>
  <c r="H68" i="19"/>
  <c r="H61" i="19"/>
  <c r="H62" i="19"/>
  <c r="H64" i="19"/>
  <c r="H65" i="19"/>
  <c r="H69" i="19"/>
  <c r="G52" i="19"/>
  <c r="F52" i="19"/>
  <c r="E52" i="19"/>
  <c r="D52" i="19"/>
  <c r="C52" i="19"/>
  <c r="H46" i="19"/>
  <c r="H49" i="19"/>
  <c r="H45" i="19"/>
  <c r="H42" i="19"/>
  <c r="H43" i="19"/>
  <c r="H47" i="19"/>
  <c r="H44" i="19"/>
  <c r="H48" i="19"/>
  <c r="H50" i="19"/>
  <c r="H51" i="19"/>
  <c r="G38" i="19"/>
  <c r="G39" i="19" s="1"/>
  <c r="F38" i="19"/>
  <c r="E38" i="19"/>
  <c r="E39" i="19" s="1"/>
  <c r="D38" i="19"/>
  <c r="C38" i="19"/>
  <c r="H36" i="19"/>
  <c r="H37" i="19"/>
  <c r="H33" i="19"/>
  <c r="H35" i="19"/>
  <c r="H28" i="19"/>
  <c r="H30" i="19"/>
  <c r="H31" i="19"/>
  <c r="H29" i="19"/>
  <c r="H26" i="19"/>
  <c r="H27" i="19"/>
  <c r="H34" i="19"/>
  <c r="H32" i="19"/>
  <c r="G21" i="19"/>
  <c r="F21" i="19"/>
  <c r="E21" i="19"/>
  <c r="D21" i="19"/>
  <c r="C21" i="19"/>
  <c r="F23" i="19"/>
  <c r="H4" i="19"/>
  <c r="H3" i="19"/>
  <c r="H2" i="19"/>
  <c r="H12" i="19"/>
  <c r="H10" i="19"/>
  <c r="H5" i="19"/>
  <c r="H6" i="19"/>
  <c r="H9" i="19"/>
  <c r="H7" i="19"/>
  <c r="H8" i="19"/>
  <c r="H15" i="19"/>
  <c r="H16" i="19"/>
  <c r="H18" i="19"/>
  <c r="H19" i="19"/>
  <c r="H20" i="19"/>
  <c r="H13" i="19"/>
  <c r="H17" i="19"/>
  <c r="H11" i="19"/>
  <c r="H14" i="19"/>
  <c r="F22" i="19"/>
  <c r="F11" i="3"/>
  <c r="F93" i="3"/>
  <c r="F92" i="3"/>
  <c r="F91" i="3"/>
  <c r="F90" i="3"/>
  <c r="F89" i="3"/>
  <c r="F88" i="3"/>
  <c r="F87" i="3"/>
  <c r="F86" i="3"/>
  <c r="F85" i="3"/>
  <c r="F84" i="3"/>
  <c r="F83" i="3"/>
  <c r="F94" i="3" s="1"/>
  <c r="F14" i="18"/>
  <c r="C14" i="18"/>
  <c r="D14" i="18"/>
  <c r="E14" i="18"/>
  <c r="F11" i="18"/>
  <c r="F13" i="18"/>
  <c r="F12" i="18"/>
  <c r="F6" i="18"/>
  <c r="F10" i="18"/>
  <c r="F4" i="18"/>
  <c r="F9" i="18"/>
  <c r="F7" i="18"/>
  <c r="F5" i="18"/>
  <c r="F3" i="18"/>
  <c r="F8" i="18"/>
  <c r="H25" i="4"/>
  <c r="H24" i="4"/>
  <c r="H23" i="4"/>
  <c r="H21" i="4"/>
  <c r="H19" i="4"/>
  <c r="H18" i="4"/>
  <c r="H16" i="4"/>
  <c r="H15" i="4"/>
  <c r="H14" i="4"/>
  <c r="H13" i="4"/>
  <c r="H12" i="4"/>
  <c r="H11" i="4"/>
  <c r="H10" i="4"/>
  <c r="H9" i="4"/>
  <c r="H8" i="4"/>
  <c r="H7" i="4"/>
  <c r="H6" i="4"/>
  <c r="H5" i="4"/>
  <c r="H4" i="4"/>
  <c r="H3" i="4"/>
  <c r="G23" i="4"/>
  <c r="G21" i="4"/>
  <c r="G20" i="4"/>
  <c r="G19" i="4"/>
  <c r="G17" i="4"/>
  <c r="G14" i="4"/>
  <c r="G15" i="4"/>
  <c r="G16" i="4"/>
  <c r="G12" i="4"/>
  <c r="G13" i="4"/>
  <c r="G11" i="4"/>
  <c r="G9" i="4"/>
  <c r="G10" i="4"/>
  <c r="K6" i="17"/>
  <c r="G67" i="17"/>
  <c r="G8" i="4"/>
  <c r="G7" i="4"/>
  <c r="G5" i="4"/>
  <c r="G6" i="4"/>
  <c r="G4" i="4"/>
  <c r="G3" i="4"/>
  <c r="K20" i="17"/>
  <c r="K19" i="17"/>
  <c r="K18" i="17"/>
  <c r="K17" i="17"/>
  <c r="K16" i="17"/>
  <c r="K15" i="17"/>
  <c r="K14" i="17"/>
  <c r="K13" i="17"/>
  <c r="K12" i="17"/>
  <c r="K11" i="17"/>
  <c r="K10" i="17"/>
  <c r="K9" i="17"/>
  <c r="K8" i="17"/>
  <c r="K7" i="17"/>
  <c r="K3" i="17"/>
  <c r="K2" i="17"/>
  <c r="G85" i="17"/>
  <c r="G131" i="17"/>
  <c r="G15" i="17"/>
  <c r="G54" i="17"/>
  <c r="K5" i="17" s="1"/>
  <c r="G147" i="17"/>
  <c r="G110" i="17"/>
  <c r="G75" i="17"/>
  <c r="G139" i="17"/>
  <c r="G121" i="17"/>
  <c r="G126" i="17"/>
  <c r="G143" i="17"/>
  <c r="G94" i="17"/>
  <c r="G151" i="17"/>
  <c r="G28" i="17"/>
  <c r="G103" i="17"/>
  <c r="G135" i="17"/>
  <c r="G116" i="17"/>
  <c r="H67" i="17"/>
  <c r="G41" i="17"/>
  <c r="K4" i="17" s="1"/>
  <c r="H198" i="19" l="1"/>
  <c r="H184" i="19"/>
  <c r="H178" i="19"/>
  <c r="H170" i="19"/>
  <c r="H159" i="19"/>
  <c r="H153" i="19"/>
  <c r="H141" i="19"/>
  <c r="H128" i="19"/>
  <c r="H116" i="19"/>
  <c r="H102" i="19"/>
  <c r="H70" i="19"/>
  <c r="H52" i="19"/>
  <c r="H38" i="19"/>
  <c r="H21" i="19"/>
  <c r="F16" i="3"/>
  <c r="F18" i="3"/>
  <c r="F77" i="3"/>
  <c r="G16" i="14"/>
  <c r="G15" i="14"/>
  <c r="G14" i="14"/>
  <c r="G13" i="14"/>
  <c r="G12" i="14"/>
  <c r="G11" i="14"/>
  <c r="G10" i="14"/>
  <c r="G9" i="14"/>
  <c r="G8" i="14"/>
  <c r="G7" i="14"/>
  <c r="G6" i="14"/>
  <c r="G5" i="14"/>
  <c r="G4" i="14"/>
  <c r="G3" i="14"/>
  <c r="E15" i="3"/>
  <c r="C15" i="3"/>
  <c r="E13" i="3"/>
  <c r="D13" i="3"/>
  <c r="C13" i="3"/>
  <c r="E10" i="3"/>
  <c r="C10" i="3"/>
  <c r="E5" i="3"/>
  <c r="C8" i="3"/>
  <c r="E7" i="3"/>
  <c r="D4" i="3"/>
  <c r="F75" i="3"/>
  <c r="F74" i="3"/>
  <c r="F73" i="3"/>
  <c r="F69" i="3"/>
  <c r="F68" i="3"/>
  <c r="F67" i="3"/>
  <c r="F76" i="3"/>
  <c r="F70" i="3"/>
  <c r="F72" i="3"/>
  <c r="F66" i="3"/>
  <c r="F71" i="3"/>
  <c r="F65" i="3"/>
  <c r="F64" i="3"/>
  <c r="F78" i="3" s="1"/>
  <c r="F153" i="13"/>
  <c r="J18" i="13" s="1"/>
  <c r="F19" i="4" s="1"/>
  <c r="F149" i="13"/>
  <c r="J17" i="13" s="1"/>
  <c r="F21" i="4" s="1"/>
  <c r="F145" i="13"/>
  <c r="J16" i="13" s="1"/>
  <c r="F20" i="4" s="1"/>
  <c r="H20" i="4" s="1"/>
  <c r="F137" i="13"/>
  <c r="J14" i="13" s="1"/>
  <c r="F22" i="4" s="1"/>
  <c r="H22" i="4" s="1"/>
  <c r="F157" i="13" l="1"/>
  <c r="J19" i="13" s="1"/>
  <c r="F25" i="4" s="1"/>
  <c r="F122" i="13"/>
  <c r="J11" i="13" s="1"/>
  <c r="F18" i="4" s="1"/>
  <c r="F133" i="13"/>
  <c r="J13" i="13" s="1"/>
  <c r="F13" i="4" s="1"/>
  <c r="F141" i="13"/>
  <c r="J15" i="13" s="1"/>
  <c r="F17" i="4" s="1"/>
  <c r="F128" i="13"/>
  <c r="J12" i="13" s="1"/>
  <c r="F16" i="4" s="1"/>
  <c r="F107" i="13"/>
  <c r="J9" i="13" s="1"/>
  <c r="F15" i="4" s="1"/>
  <c r="F66" i="13"/>
  <c r="J5" i="13" s="1"/>
  <c r="F8" i="4" s="1"/>
  <c r="F99" i="13"/>
  <c r="J8" i="13" s="1"/>
  <c r="F9" i="4" s="1"/>
  <c r="F77" i="13"/>
  <c r="J6" i="13" s="1"/>
  <c r="F11" i="4" s="1"/>
  <c r="F86" i="13"/>
  <c r="J7" i="13" s="1"/>
  <c r="F5" i="4" s="1"/>
  <c r="F115" i="13"/>
  <c r="J10" i="13" s="1"/>
  <c r="F4" i="4" s="1"/>
  <c r="F58" i="13"/>
  <c r="J4" i="13" s="1"/>
  <c r="F7" i="4" s="1"/>
  <c r="F39" i="13"/>
  <c r="J3" i="13" s="1"/>
  <c r="F6" i="4" s="1"/>
  <c r="F22" i="13"/>
  <c r="J2" i="13" s="1"/>
  <c r="F3" i="4" s="1"/>
  <c r="F14" i="3" l="1"/>
  <c r="F17" i="3"/>
  <c r="F5" i="3"/>
  <c r="F15" i="3"/>
  <c r="F12" i="3"/>
  <c r="F10" i="3"/>
  <c r="F13" i="3"/>
  <c r="F9" i="3"/>
  <c r="F7" i="3"/>
  <c r="F8" i="3"/>
  <c r="E6" i="3"/>
  <c r="F6" i="3"/>
  <c r="F4" i="3"/>
  <c r="F58" i="3"/>
  <c r="F57" i="3"/>
  <c r="F56" i="3"/>
  <c r="F55" i="3"/>
  <c r="F54" i="3"/>
  <c r="F53" i="3"/>
  <c r="F52" i="3"/>
  <c r="F51" i="3"/>
  <c r="F50" i="3"/>
  <c r="F49" i="3"/>
  <c r="F48" i="3"/>
  <c r="F42" i="3"/>
  <c r="F41" i="3"/>
  <c r="F40" i="3"/>
  <c r="F39" i="3"/>
  <c r="F38" i="3"/>
  <c r="F37" i="3"/>
  <c r="F36" i="3"/>
  <c r="F35" i="3"/>
  <c r="F59" i="3" l="1"/>
  <c r="C16" i="11"/>
  <c r="D16" i="11"/>
  <c r="E16" i="11"/>
  <c r="F13" i="11"/>
  <c r="F15" i="11"/>
  <c r="F5" i="11"/>
  <c r="F16" i="11" s="1"/>
  <c r="F12" i="11"/>
  <c r="F14" i="11"/>
  <c r="F11" i="11"/>
  <c r="F9" i="11"/>
  <c r="F8" i="11"/>
  <c r="F7" i="11"/>
  <c r="F10" i="11"/>
  <c r="F6" i="11"/>
  <c r="H42" i="10"/>
  <c r="G88" i="10"/>
  <c r="K11" i="10" s="1"/>
  <c r="H61" i="10"/>
  <c r="G121" i="10"/>
  <c r="G117" i="10"/>
  <c r="G114" i="10"/>
  <c r="G110" i="10"/>
  <c r="G106" i="10" l="1"/>
  <c r="K14" i="10" s="1"/>
  <c r="E13" i="4" s="1"/>
  <c r="G94" i="10"/>
  <c r="K12" i="10" s="1"/>
  <c r="E17" i="4" s="1"/>
  <c r="H17" i="4" s="1"/>
  <c r="G21" i="10"/>
  <c r="K4" i="10" s="1"/>
  <c r="E9" i="4" s="1"/>
  <c r="G101" i="10"/>
  <c r="K13" i="10" s="1"/>
  <c r="E7" i="4" s="1"/>
  <c r="E14" i="4"/>
  <c r="G51" i="10"/>
  <c r="K7" i="10" s="1"/>
  <c r="E5" i="4" s="1"/>
  <c r="K18" i="10"/>
  <c r="E19" i="4" s="1"/>
  <c r="G61" i="10"/>
  <c r="K8" i="10" s="1"/>
  <c r="E10" i="4" s="1"/>
  <c r="K17" i="10"/>
  <c r="E24" i="4" s="1"/>
  <c r="K16" i="10"/>
  <c r="E15" i="4" s="1"/>
  <c r="G10" i="10"/>
  <c r="K3" i="10" s="1"/>
  <c r="E8" i="4" s="1"/>
  <c r="G72" i="10"/>
  <c r="K9" i="10" s="1"/>
  <c r="E12" i="4" s="1"/>
  <c r="G42" i="10"/>
  <c r="K6" i="10" s="1"/>
  <c r="E4" i="4" s="1"/>
  <c r="G31" i="10"/>
  <c r="K5" i="10" s="1"/>
  <c r="E3" i="4" s="1"/>
  <c r="K15" i="10"/>
  <c r="E16" i="4" s="1"/>
  <c r="G79" i="10"/>
  <c r="K10" i="10" s="1"/>
  <c r="E6" i="4" s="1"/>
  <c r="F12" i="8" l="1"/>
  <c r="F11" i="8"/>
  <c r="F10" i="8"/>
  <c r="F9" i="8"/>
  <c r="F8" i="8"/>
  <c r="F7" i="8"/>
  <c r="F6" i="8"/>
  <c r="F5" i="8"/>
  <c r="F26" i="3"/>
  <c r="F8" i="7"/>
  <c r="F12" i="7"/>
  <c r="F9" i="7"/>
  <c r="F11" i="7"/>
  <c r="F6" i="7"/>
  <c r="F5" i="7"/>
  <c r="F10" i="7"/>
  <c r="F7" i="7"/>
  <c r="F57" i="6"/>
  <c r="D13" i="4" s="1"/>
  <c r="F52" i="6"/>
  <c r="D7" i="4" s="1"/>
  <c r="F32" i="6"/>
  <c r="J4" i="6" s="1"/>
  <c r="F46" i="6"/>
  <c r="D10" i="4" s="1"/>
  <c r="F63" i="6"/>
  <c r="J9" i="6" s="1"/>
  <c r="D11" i="4" s="1"/>
  <c r="F73" i="6"/>
  <c r="J11" i="6" s="1"/>
  <c r="F77" i="6"/>
  <c r="J12" i="6" s="1"/>
  <c r="D12" i="4" s="1"/>
  <c r="F23" i="6"/>
  <c r="D4" i="4" s="1"/>
  <c r="F11" i="6"/>
  <c r="J2" i="6" s="1"/>
  <c r="F68" i="6"/>
  <c r="J10" i="6" s="1"/>
  <c r="D16" i="4" s="1"/>
  <c r="F38" i="6"/>
  <c r="D6" i="4" s="1"/>
  <c r="J7" i="6" l="1"/>
  <c r="D5" i="4"/>
  <c r="J8" i="6"/>
  <c r="J3" i="6"/>
  <c r="D8" i="4"/>
  <c r="J6" i="6"/>
  <c r="D3" i="4"/>
  <c r="J5" i="6"/>
  <c r="F29" i="3"/>
  <c r="G56" i="2"/>
  <c r="K8" i="2" s="1"/>
  <c r="F30" i="3"/>
  <c r="G51" i="2"/>
  <c r="K7" i="2" s="1"/>
  <c r="F24" i="3"/>
  <c r="G32" i="2"/>
  <c r="K4" i="2" s="1"/>
  <c r="F23" i="3"/>
  <c r="G40" i="2"/>
  <c r="K5" i="2" s="1"/>
  <c r="F28" i="3"/>
  <c r="G60" i="2"/>
  <c r="K9" i="2" s="1"/>
  <c r="G65" i="2"/>
  <c r="K10" i="2" s="1"/>
  <c r="G74" i="2"/>
  <c r="K12" i="2" s="1"/>
  <c r="G12" i="2"/>
  <c r="K2" i="2" s="1"/>
  <c r="F25" i="3"/>
  <c r="G23" i="2"/>
  <c r="K3" i="2" s="1"/>
  <c r="F27" i="3"/>
  <c r="G70" i="2"/>
  <c r="K11" i="2" s="1"/>
  <c r="G45" i="2"/>
  <c r="K6" i="2" s="1"/>
  <c r="F92" i="19"/>
  <c r="H91" i="19" s="1"/>
</calcChain>
</file>

<file path=xl/sharedStrings.xml><?xml version="1.0" encoding="utf-8"?>
<sst xmlns="http://schemas.openxmlformats.org/spreadsheetml/2006/main" count="3160" uniqueCount="243">
  <si>
    <t>ΜΙΧΑΗΛΙΔΟΥ ΕΥΘΥΜΙΑ</t>
  </si>
  <si>
    <t>Ε.Ο.Σ. ΑΧΑΡΝΩΝ</t>
  </si>
  <si>
    <t>ΚΑΡΑΓΕΩΡΓΟΠΟΥΛΟΥ ΜΑΡΛΕΝ</t>
  </si>
  <si>
    <t>ΒΑΚΟΝΔΙΟΥ ΜΥΡΤΩ</t>
  </si>
  <si>
    <t>Σ.Χ.Ο. ΚΑΒΑΛΑΣ</t>
  </si>
  <si>
    <t>ΣΠΥΡΟΥ ΑΡΤΕΜΙΣ</t>
  </si>
  <si>
    <t>Ε.Ο.Σ. ΒΟΛΟΥ</t>
  </si>
  <si>
    <t>ΣΑΜΑΡΑ ΙΖΑΜΠΕΛΛΑ</t>
  </si>
  <si>
    <t>ΠΑΓΚΟΡΑΣΙΔΕΣ Γ</t>
  </si>
  <si>
    <t>θεση</t>
  </si>
  <si>
    <t>βαθμοί</t>
  </si>
  <si>
    <t xml:space="preserve">Θέση </t>
  </si>
  <si>
    <t>Βαθμοί</t>
  </si>
  <si>
    <t>ΠΑΓΚΟΡΑΣΙΔΕΣ Β</t>
  </si>
  <si>
    <t>ΦΡΟΝΙΜΑΚΗ ΣΙΛΙΑ</t>
  </si>
  <si>
    <t>Ε.Π.Ο.Σ. ΦΥΛΗΣ</t>
  </si>
  <si>
    <t>ΜΙΧΑΗΛΙΔΟΥ ΑΓΓΕΛΙΚΗ</t>
  </si>
  <si>
    <t>ΓΕΡΟΒΑΣΙΛΗ ΟΛΓΑ</t>
  </si>
  <si>
    <t>ΛΥΤΙΝΑ ΣΩΤΗΡΙΑ</t>
  </si>
  <si>
    <t>Π.Ο.Σ. ΠΕΤΡΟΥΠΟΛΗΣ</t>
  </si>
  <si>
    <t>ΜΑΓΓΙΤΣΗ ΜΑΡΙΑ</t>
  </si>
  <si>
    <t>ΚΟΠΑΝΟΥ ΕΥΓΕΝΕΙΑ</t>
  </si>
  <si>
    <t>ΠΑΠΑΤΡΙΑΝΤΑΦΥΛΛΟΥ ΦΑΝΗ</t>
  </si>
  <si>
    <t>Ο.Σ. ΑΙΓΙΝΙΟΥ</t>
  </si>
  <si>
    <t>ΠΕΡΔΙΚΑΡΗ ΙΡΙΔΑ</t>
  </si>
  <si>
    <t>ΝΙΚΟΛΑΝΤΟΥ ΑΙΚΑΤΕΡΙΝΗ</t>
  </si>
  <si>
    <t>ΣΥΡΟΠΟΥΛΟΥ ΟΛΓΑ</t>
  </si>
  <si>
    <t>Ο.Λ. ΑΡΙΔΑΙΑΣ</t>
  </si>
  <si>
    <t>ΠΑΠΑΔΗΜΗΤΡΙΟΥ ΜΑΡΚΕΛΛΑ</t>
  </si>
  <si>
    <t>ΚΩΤΣΟΥ ΒΑΣΙΛΙΚΗ</t>
  </si>
  <si>
    <t>ΚΕΝΤΕΡΤΖΙΔΟΥ ΘΕΟΦΑΝΙΑ</t>
  </si>
  <si>
    <t>ΠΕΡΔΙΚΑΡΗ ΛΥΔΙΑ - ΘΕΟΔΩΡΑ</t>
  </si>
  <si>
    <t>ΣΥΡΟΠΟΥΛΟΥ ΕΛΕΝΗ</t>
  </si>
  <si>
    <t>ΓΕΡΟΒΑΣΙΛΗ ΑΝΝΑ</t>
  </si>
  <si>
    <t>ΖΟΥΛΟΥΜΗ ΚΩΝΣΤΑΝΤΙΝΑ</t>
  </si>
  <si>
    <t>ΒΕΡΓΑ ΦΩΤΕΙΝΗ</t>
  </si>
  <si>
    <t>Ε.Ο.Σ. ΑΛΜΥΡΟΥ</t>
  </si>
  <si>
    <t>ΠΑΓΚΟΡΑΣΙΔΕΣ Α</t>
  </si>
  <si>
    <t>ΠΑΜΠΑΙΔΕΣ Γ</t>
  </si>
  <si>
    <t>ΜΙΧΑΗΛΙΔΗΣ ΝΙΚΟΛΑΟΣ</t>
  </si>
  <si>
    <t>ΣΠΥΡΟΥ ΙΑΣΟΝΑΣ</t>
  </si>
  <si>
    <t>ΤΣΙΡΕΛΗΣ ΑΘΑΝΑΣΙΟΣ</t>
  </si>
  <si>
    <t>ΜΑΥΡΟΥΔΗΣ ΝΙΚΟΛΑΟΣ</t>
  </si>
  <si>
    <t>ΝΙΚΟΛΑΝΤΟΣ ΓΙΩΡΓΟΣ</t>
  </si>
  <si>
    <t>ΑΚΡΙΤΙΔΗΣ ΕΥΣΤΡΑΤΙΟΣ</t>
  </si>
  <si>
    <t>Ε.Ο.Σ. ΞΑΝΘΗΣ</t>
  </si>
  <si>
    <t>ΠΑΜΠΑΙΔΕΣ Β</t>
  </si>
  <si>
    <t>ΑΠΟΣΤΟΛΟΠΟΥΛΟΣ ΙΩΑΝΝΗΣ</t>
  </si>
  <si>
    <t>ΣΠΑΝΟΣ ΝΙΚΟΛΑΟΣ</t>
  </si>
  <si>
    <t>ΒΑΚΟΝΔΙΟΣ ΜΑΡΚΟΣ</t>
  </si>
  <si>
    <t>ΖΟΥΛΟΥΜΗΣ ΑΝΑΣΤΑΣΙΟΣ</t>
  </si>
  <si>
    <t>ΣΤΑΝΙΤΣΑΣ ΑΝΔΡΕΑΣ</t>
  </si>
  <si>
    <t>Ε.Ο.Σ. ΚΟΜΟΤΗΝΗΣ</t>
  </si>
  <si>
    <t>ΕΥΑΓΓΕΛΟΥ ΕΜΜΑΝΟΥΗΛ</t>
  </si>
  <si>
    <t>ΤΖΙΑΦΑΣ ΒΑΣΙΛΕΙΟΣ</t>
  </si>
  <si>
    <t>ΠΑΠΑΛΕΞΗΣ ΓΕΩΡΓΙΟΣ</t>
  </si>
  <si>
    <t>Ε.Ο.Σ. ΑΘΗΝΩΝ</t>
  </si>
  <si>
    <t>ΠΑΠΑΔΗΜΗΤΡΙΟΥ ΕΥΑΓΓΕΛΟΣ</t>
  </si>
  <si>
    <t>ΑΘΑΝΑΣΑΚΗΣ ΕΜΜΑΝΟΥΗΛ</t>
  </si>
  <si>
    <t>ΚΟΥΚΟΥΒΙΝΗΣ ΟΡΦΕΑΣ</t>
  </si>
  <si>
    <t>ΑΚΡΙΤΙΔΗΣ ΘΕΟΔΩΡΟΣ</t>
  </si>
  <si>
    <t>ΠΑΜΠΑΙΔΕΣ Α</t>
  </si>
  <si>
    <t>Αργυρά</t>
  </si>
  <si>
    <t xml:space="preserve">Χαλκινα </t>
  </si>
  <si>
    <t xml:space="preserve">Χρυσά </t>
  </si>
  <si>
    <t>Σύνολο</t>
  </si>
  <si>
    <t xml:space="preserve">Σύλλογος </t>
  </si>
  <si>
    <t>α/α</t>
  </si>
  <si>
    <t>Πίνακας Μεταλλίων</t>
  </si>
  <si>
    <t>Βόλος Δυσκολία 3/7/21</t>
  </si>
  <si>
    <t>boulder Αλμυρός 4/7/21</t>
  </si>
  <si>
    <t>ΜΗΧΑΗΛΙΔΟΥ ΕΥΘΥΜΙΑ</t>
  </si>
  <si>
    <t>ΚΑΒΒΑΔΙΑ ΕΙΡΗΝΗ ΑΝΝΑ</t>
  </si>
  <si>
    <t>ΒΑΓΕΝΑ ΑΙΚΑΤΕΡΙΝΗ</t>
  </si>
  <si>
    <t>ΠΕΦΑΝΗ ΑΡΤΕΜΙΣ</t>
  </si>
  <si>
    <t xml:space="preserve">Πίνακας Μεταλλίων Συνολικά </t>
  </si>
  <si>
    <t>Αγώνας Boulder Αλμυρός</t>
  </si>
  <si>
    <t>Αγώνας Δυσκολίας Βόλος  3/7/21</t>
  </si>
  <si>
    <t>ΒΑΛΣΑΜΙΔΗΣ ΜΑΤΘΑΙΟΣ</t>
  </si>
  <si>
    <t>ΤΣΙΑΟΥΣΗΣ ΟΡΦΕΑΣ</t>
  </si>
  <si>
    <t>Σ.Ε.Ο ΘΕΣΣΑΛΟΝΙΚΗΣ</t>
  </si>
  <si>
    <t>ΘΕΟΧΑΡΟΠΟΥΛΟΣ ΘΕΟΦΑΝΗΣ-ΕΡΜΗΣ</t>
  </si>
  <si>
    <t>ΒΟΛΥΡΑΚΗΣ ΜΙΧΑΗΛ</t>
  </si>
  <si>
    <t>ΠΑΛΛΑΣ ΓΕΩΡΓΙΟΣ</t>
  </si>
  <si>
    <t>ΑΝΤΩΝΙΑΔΗΣ ΚΙΜΩΝ-ΑΛΕΞΑΝΔΡΟΣ</t>
  </si>
  <si>
    <t>Λ.Ο.Χ. ΚΑΒΑΛΑΣ</t>
  </si>
  <si>
    <t>ΑΝΔΡΕΣ</t>
  </si>
  <si>
    <t xml:space="preserve">ετος γεν. </t>
  </si>
  <si>
    <t>Κατηγορία</t>
  </si>
  <si>
    <t>ΛΙΟΥΝΗ ΑΘΑΝΑΣΙΑ</t>
  </si>
  <si>
    <t>ΠΕΤΑΛΙΔΟΥ ΜΥΡΤΩ</t>
  </si>
  <si>
    <t>ΒΑΛΣΑΜΙΔΗ ΔΑΝΑΗ</t>
  </si>
  <si>
    <t>ΚΑΤΕΡΗ ΑΛΕΞΑΝΔΡΑ</t>
  </si>
  <si>
    <t>ΜΟΥΤΑΦΙΔΟΥ ΕΥΘΥΜΙΑ</t>
  </si>
  <si>
    <t>ΝΤΡΟΥΓΙΑ ΧΡΙΣΤΙΝΑ</t>
  </si>
  <si>
    <t>Ο.Λ. ΚΑΛΑΜΠΑΚΑΣ</t>
  </si>
  <si>
    <t>ΦΩΚΑ ΣΟΦΙΑ</t>
  </si>
  <si>
    <t>ΓΥΝΑΙΚΕΣ</t>
  </si>
  <si>
    <t>ΠΑΛΤΑΤΣΙΔΟΥ ΖΩΗ</t>
  </si>
  <si>
    <t>ΜΑΓΚΙΟΡΟΥ ΧΡΥΣΗ</t>
  </si>
  <si>
    <t>ΚΑΣΑΠΗ ΑΛΙΚΗ</t>
  </si>
  <si>
    <t>ΝΕΑΝΙΔΕΣ</t>
  </si>
  <si>
    <t>ΜΠΕΡΤΟΣ ΒΑΣΙΛΕΙΟΣ</t>
  </si>
  <si>
    <t>ΒΑΛΣΑΜΙΔΗΣ ΙΑΣΩΝΑΣ</t>
  </si>
  <si>
    <t>ΦΙΛΙΠΠΙΔΗΣ ΑΝΑΣΤΑΣΗΣ</t>
  </si>
  <si>
    <t>ΠΑΠΑΤΡΙΑΝΤΑΦΥΛΛΟΥ ΝΙΚΟΛΑΟΣ</t>
  </si>
  <si>
    <t>ΠΟΤΑΜΟΥΣΗΣ ΓΕΡΑΣΙΜΟΣ</t>
  </si>
  <si>
    <t>Ε.Ο.Σ. ΧΑΛΚΙΔΑΣ</t>
  </si>
  <si>
    <t>ΠΑΙΔΕΣ</t>
  </si>
  <si>
    <t>ΣΠΑΝΟΥ ΕΥΤΥΧΙΑ</t>
  </si>
  <si>
    <t>ΚΑΒΒΑΔΙΑ ΜΑΡΙΑ</t>
  </si>
  <si>
    <t>ΜΑΓΚΙΟΡΟΥ ΕΡΜΙΟΝΗ</t>
  </si>
  <si>
    <t>ΠΑΠΑΝΑΤΣΙΟΥ ΗΛΕΚΤΡΑ</t>
  </si>
  <si>
    <t>ΚΑΜΠΑ ΑΙΚΑΤΕΡΙΝΗ</t>
  </si>
  <si>
    <t>ΧΑΤΖΗΧΡΙΣΤΟΔΟΥΛΟΥ ΜΑΡΙΑ- ΑΓΓΕΛΙΚΗ</t>
  </si>
  <si>
    <t>ΜΠΟΥΡΤΣΟΥ ΑΝΝΑ ΑΓΓΕΛΙΚΗ</t>
  </si>
  <si>
    <t>Ο.Σ. ΣΙΑΤΙΣΤΑΣ</t>
  </si>
  <si>
    <t>ΜΠΟΥΡΤΣΟΥ ΑΠΟΣΤΟΛΙΑ</t>
  </si>
  <si>
    <t>ΚΟΡΑΣΙΔΕΣ</t>
  </si>
  <si>
    <t>ΠΑΠΑΔΗΜΗΤΡΙΟΥ ΕΥΑΓΓΕΛΟΣ - ΦΙΛΙΠΠΟΣ</t>
  </si>
  <si>
    <t>ΤΣΑΚΝΑΚΗΣ ΘΕΟΦΑΝΗΣ</t>
  </si>
  <si>
    <t>ΤΖΩΝΟΣ ΑΝΑΣΤΑΣΙΟΣ</t>
  </si>
  <si>
    <t>ΣΙΜΟΠΟΥΛΟΣ ΦΙΛΙΠΠΟΣ</t>
  </si>
  <si>
    <t>ΠΑΝΠΑΙΔΕΣ Α</t>
  </si>
  <si>
    <t>ΠΕΡΔΙΚΑΡΗ ΛΥΔΙΑ-ΘΕΟΔΩΡΑ</t>
  </si>
  <si>
    <t>ΕΞΑΚΟΙΔΗ ΣΜΑΡΑΓΔΑ</t>
  </si>
  <si>
    <t>ΠΕΤΡΑΚΟΠΟΥΛΟΥ ΝΙΚΟΛΕΤΑ</t>
  </si>
  <si>
    <t>ΚΑΣΑΠΗ ΜΑΡΙΑ</t>
  </si>
  <si>
    <t>ΠΑΝΚΟΡΑΣΙΔΕΣ Α</t>
  </si>
  <si>
    <t>ΜΙΧΑΗΛΙΔΗΣ ΓΕΩΡΓΙΟΣ</t>
  </si>
  <si>
    <t>Σ.Ο.Δ. ΚΑΣΤΟΡΙΑΣ</t>
  </si>
  <si>
    <t>ΤΣΑΦΗΣ ΙΩΑΝΝΗΣ</t>
  </si>
  <si>
    <t>ΣΠΥΡΟΥ ΙΑΣΩΝΑΣ</t>
  </si>
  <si>
    <t>ΝΕΟΥ ΣΤΥΛΙΑΝΗ</t>
  </si>
  <si>
    <t>ΚΑΒΒΑΔΙΑ ΕΙΡΗΝΗ-ΑΝΝΑ</t>
  </si>
  <si>
    <t>ΑΘΑΝΑΣΑΚΗ ΜΑΡΙΑ-ΓΕΡΑΣΙΜΙΑ</t>
  </si>
  <si>
    <t>ΠΑΠΑΝΔΡΕΟΥ ΜΑΡΙΑΝΘΗ</t>
  </si>
  <si>
    <t>ΚΩΣΤΑΡΑ ΝΕΦΕΛΗ</t>
  </si>
  <si>
    <t>ΤΣΑΦΗ ΑΛΕΞΑΝΔΡΑ</t>
  </si>
  <si>
    <t>ΣΠΥΡΟΥ ΑΡΤΕΜΗΣ</t>
  </si>
  <si>
    <t>ΠΑΝΚΟΡΑΣΙΔΕΣ Γ</t>
  </si>
  <si>
    <t>ΠΑΝΚΟΡΑΣΙΔΕΣ Β</t>
  </si>
  <si>
    <t>ΠΑΝΠΑΙΔΕΣ Γ</t>
  </si>
  <si>
    <t>ΠΑΝΠΑΙΔΕΣ Β</t>
  </si>
  <si>
    <t xml:space="preserve">Συλλογος </t>
  </si>
  <si>
    <t xml:space="preserve">βαθμοί </t>
  </si>
  <si>
    <t xml:space="preserve">Κατάταξη </t>
  </si>
  <si>
    <t>Αγώνας Δυσκολίας Κομοτηνη   24-25/9/21</t>
  </si>
  <si>
    <t>Δυσκολία Κομοτηνη Α αγώνας  25-26/9/21</t>
  </si>
  <si>
    <t xml:space="preserve">boulder OAKA 16-17/10/21 </t>
  </si>
  <si>
    <t>Αγώνας Boulder Αλμυρός 4/7/2021</t>
  </si>
  <si>
    <t>ΚΩΒΑΙΟΥ ΣΟΦΙΑ</t>
  </si>
  <si>
    <t>ΤΣΟΛΑΚΙΔΗ ΣΟΦΙΑ</t>
  </si>
  <si>
    <t>ΣΙΑΞΑΜΠΑΝΗΣ ΣΕΡΑΦΕΙΜ</t>
  </si>
  <si>
    <t>ΓΕΩΡΓΑΤΟΣ ΚΩΝΣΤΑΝΤΙΝΟΣ</t>
  </si>
  <si>
    <t>ΜΠΑΜΠΑΣΑΝΙΔΗΣ-ΠΑΝΑΣ ΑΡΗΣ</t>
  </si>
  <si>
    <t>ΦΡΟΝΙΜΑΚΗ ΣΥΛΙΑ</t>
  </si>
  <si>
    <t>ΚΟΥΡΕΜΕΝΟΥ ΙΟΛΗ</t>
  </si>
  <si>
    <t>Π.Ο. ΑΘΗΝΩΝ</t>
  </si>
  <si>
    <t>ΜΠΑΜΠΑΤΖΙΚΟΥ ΙΩΑΝΝΑ</t>
  </si>
  <si>
    <t>Ο.Α.Λ. ΘΕΣΣΑΛΟΝΙΚΗΣ</t>
  </si>
  <si>
    <t>ΘΕΟΔΩΡΟΥ ΔΑΝΑΗ</t>
  </si>
  <si>
    <t>HONG XUJING</t>
  </si>
  <si>
    <t>ΝΕΟΥ ΣΤΕΛΛΑ</t>
  </si>
  <si>
    <t>ΚΑΖΑΔΕΗ ΑΛΕΞΑΝΔΡΑ</t>
  </si>
  <si>
    <t>ΤΖΕΚΟΥ ΙΝΩ</t>
  </si>
  <si>
    <t>ΚΟΥΤΡΕΤΣΗ ΚΛΕΙΩ</t>
  </si>
  <si>
    <t>ΠΑΠΠΑ ΜΙΧΑΕΛΑ</t>
  </si>
  <si>
    <t>ΧΑΤΖΟΠΟΥΛΟΥ ΡΑΦΑΕΛΑ</t>
  </si>
  <si>
    <t>ΑΡΤΙΝΟΥ ΝΑΤΑΛΙΑ</t>
  </si>
  <si>
    <t>ΠΑΠΑΝΔΡΕΟΥ ΝΙΚΟΛΑΟΣ</t>
  </si>
  <si>
    <t>ΔΗΜΟΥ ΑΛΕΞΑΝΔΡΟΣ</t>
  </si>
  <si>
    <t>ΘΑΛΑΣΣΙΝΟΣ ΑΡΗΣ</t>
  </si>
  <si>
    <t>ΠΑΠΑΔΗΜΗΤΡΙΟΥ ΕΥΑΓΓΕΛΟΣ-ΦΙΛΙΠΠΟΣ</t>
  </si>
  <si>
    <t>ΕΥΣΤΑΘΙΑΔΗΣ ΦΙΛΙΠΠΟΣ</t>
  </si>
  <si>
    <t>ΜΟΣΑΛΟΣ ΜΑΤΘΑΙΟΣ</t>
  </si>
  <si>
    <t>ΚΟΡΚΑΡΗ ΑΓΓΕΛΙΚΗ</t>
  </si>
  <si>
    <t>ΠΑΠΑΝΔΡΕΟΥ ΔΑΝΑΗ</t>
  </si>
  <si>
    <t>ΧΑΛΔΑΙΟΥ ΣΟΦΙΑ</t>
  </si>
  <si>
    <t>ΚΟΚΟΛΑΚΗ ΚΑΛΛΙΟΠΗ</t>
  </si>
  <si>
    <t>ΖΙΟΥΒΑ ΑΡΤΕΜΙΣ</t>
  </si>
  <si>
    <t xml:space="preserve">ΚΟΡΑΣΙΔΕΣ </t>
  </si>
  <si>
    <t>ΦΙΛΙΠΠΙΔΗΣ ΑΝΑΣΤΑΣΙΟΣ</t>
  </si>
  <si>
    <t>ΜΠΕΝΟΣ ΙΩΑΝΝΗΣ</t>
  </si>
  <si>
    <t>ΑΛΕΞΑΝΔΡΗΣ ΙΑΣΩΝ</t>
  </si>
  <si>
    <t>ΜΠΙΤΑΣ ΧΡΗΣΤΟΣ</t>
  </si>
  <si>
    <t>ΧΑΤΖΗΣ ΟΡΦΕΑΣ</t>
  </si>
  <si>
    <t>ΚΟΥΝΤΟΥΡΑΚΗΣ ΜΑΡΚΟΣ</t>
  </si>
  <si>
    <t>ΛΑΥΡΕΝΤΑΚΗΣ ΦΙΛΙΠΠΟΣ</t>
  </si>
  <si>
    <t>ΠΑΚΟΣ ΗΡΑΚΛΗΣ</t>
  </si>
  <si>
    <t>ΟΡΦΑΝΟΣ ΓΕΩΡΓΙΟΣ</t>
  </si>
  <si>
    <t>ΜΑΚΑΡΙΤΗΣ ΝΙΚΟΛΑΟΣ</t>
  </si>
  <si>
    <t>ΜΩΡΑΙΤΗΣ ΓΙΩΡΓΟΣ-ΦΟΙΒΟΣ</t>
  </si>
  <si>
    <t>ΕΦΗΒΟΙ</t>
  </si>
  <si>
    <t>ΣΙΔΕΡΗΣ ΚΩΝΣΤΑΝΤΙΝΟΣ</t>
  </si>
  <si>
    <t>ΚΟΔΡΟΣ ΙΩΑΝΝΗΣ</t>
  </si>
  <si>
    <t>ΚΥΡΙΑΖΗΣ ΕΥΘΥΜΗΣ</t>
  </si>
  <si>
    <t>ΝΕΟΙ ΑΝΔΡΕΣ</t>
  </si>
  <si>
    <t>ΚΑΛΛΙΑ ΕΥΔΟΞΙΑ-ΑΙΚΑΤΕΡΙΝΗ</t>
  </si>
  <si>
    <t>ΕΥΑΓΓΕΛΟΠΟΥΛΟΥ ΑΝΑΣΤΑΣΙΑ</t>
  </si>
  <si>
    <t>ΣΙΜΙΤΣΗ ΗΛΕΚΤΡΑ</t>
  </si>
  <si>
    <t>ΑΑΜΕΡ-ΜΟΥΛΑΤΣΙΩΤΗΣ ΔΗΜΗΤΡΙΟΣ</t>
  </si>
  <si>
    <t>Ε.Ο.Σ. ΗΡΑΚΛΕΙΟΥ</t>
  </si>
  <si>
    <t>ΣΕΜΠΡΟΣ ΒΙΚΤΩΡ</t>
  </si>
  <si>
    <t>ΚΙΝΙΝΗΣ ΑΝΑΣΤΑΣΙΟΣ</t>
  </si>
  <si>
    <t>Ε.Ο.Σ.ΘΕΣΣΑΛΟΝΙΚΗΣ</t>
  </si>
  <si>
    <t>ΝΑΝΟΥΣΗΣ ΠΑΝΑΓΙΩΤΗΣ</t>
  </si>
  <si>
    <t>ΒΟΛΥΡΑΚΗΣ ΜΙΧΑΛΗΣ</t>
  </si>
  <si>
    <t>ΚΟΣΜΑΣ ΘΩΜΑΣ</t>
  </si>
  <si>
    <t>ΜΠΕΛΛΟΣ ΣΩΤΗΡΗΣ</t>
  </si>
  <si>
    <t>Ε.Ο.Σ. ΕΛΕΥΣΙΝΑΣ</t>
  </si>
  <si>
    <t>ΛΑΜΠΡΙΔΗΣ ΝΤΑΝΙΕΛ ΣΒΑΝΤ</t>
  </si>
  <si>
    <t>ΝΙΚΟΛΟΠΟΥΛΟΣ ΝΙΚΟΛΑΟΣ</t>
  </si>
  <si>
    <t>ΓΚΟΥΤΖΑΜΑΝΗΣ ΠΑΝΑΓΙΩΤΗΣ</t>
  </si>
  <si>
    <t>ΠΑΛΛΑΣ ΓΙΩΡΓΟΣ</t>
  </si>
  <si>
    <t>ΚΥΡΙΑΖΗΣ ΓΕΩΡΓΙΟΣ</t>
  </si>
  <si>
    <t>16-17/10/2021 ΟΑΚΑ Boulder Κύπελλο</t>
  </si>
  <si>
    <t xml:space="preserve">Σε ισοπαλίες προσθετονται οι βαθμοί στη σειρά και διαιρούνται με τον αριθμό των αθλητων που ισοβαθμούν. Γι ΄ αυτό προκύπτουν δεκαδικά </t>
  </si>
  <si>
    <t xml:space="preserve">Σε κάθε κατηγορία υπολογίζονται οι τρεις καλύτεροι αθλητές από ένα Σύλλογο. Αν έχει 4,  5 ή και παραπάνω αθλητες σε μία κατηγορία μόνο οι τρεις καλύτεροι δίνουν βαθμολογία στον Σύλλογο </t>
  </si>
  <si>
    <t xml:space="preserve"> Δυσκολία              Βόλος  Β Αγώνας 23-24/10/21</t>
  </si>
  <si>
    <t>ΔΗΜΗΤΣΙΑΝΟΥ ΝΕΦΕΛΗ</t>
  </si>
  <si>
    <t>ΝΑΣΛΑ ΒΑΛΕΝΤΙΝΗ</t>
  </si>
  <si>
    <t>ΚΟΠΑΝΟΣ ΠΑΝΑΓΙΩΤΗΣ</t>
  </si>
  <si>
    <t>ΚΟΠΑΝΟΥ ΕΥΓΕΝΙΑ</t>
  </si>
  <si>
    <t>ΜΑΡΚΟΠΟΥΛΟΥ ΧΡΙΣΤΙΝΑ</t>
  </si>
  <si>
    <t>ΜΠΟΤΣΚΑΡΗΣ ΓΕΩΡΓΙΟΣ</t>
  </si>
  <si>
    <t>ΚΕΝΤΕΡΤΖΙΔΟΥ ΘΕΟΦΑΝΩ</t>
  </si>
  <si>
    <t>ΖΟΥΛΟΥΜΗ ΚΩΝΣΤΑΝΤΝΑ</t>
  </si>
  <si>
    <t>ΠΑΜΠΑΙΔΕΣ A</t>
  </si>
  <si>
    <t>ΧΑΤΖΗΧΡΙΣΤΟΔΟΥΛΟΥ ΜΑΡΙΑ ΑΓΓΕΛΙΚΗ</t>
  </si>
  <si>
    <t>ΠΑΤΣΙΑ ΣΤΕΡΓΙΑΝΗ ΕΛΕΥΘΕΡΙΑ</t>
  </si>
  <si>
    <t>ΓΕΩΡΓΙΟΥ ΜΑΡΙΑ</t>
  </si>
  <si>
    <t>Ε.Ο.Σ. ΠΑΤΡΑΣ</t>
  </si>
  <si>
    <t>ΡΟΖΑ ΑΡΙΣΤΕΑ-ΑΝΝΑ</t>
  </si>
  <si>
    <t>Ε.Ο.Σ. ΘΕΣΣΑΛΟΝΙΚΗΣ</t>
  </si>
  <si>
    <t xml:space="preserve"> Δυσκολία Βόλος  Β Αγώνας 23-24/10/21</t>
  </si>
  <si>
    <t xml:space="preserve">Αθλητές  Σύνολο </t>
  </si>
  <si>
    <r>
      <t xml:space="preserve">Αθλητές που πήγαν και στους  </t>
    </r>
    <r>
      <rPr>
        <b/>
        <sz val="11"/>
        <color theme="1"/>
        <rFont val="Calibri"/>
        <family val="2"/>
        <scheme val="minor"/>
      </rPr>
      <t xml:space="preserve"> 3 αγώνες</t>
    </r>
    <r>
      <rPr>
        <sz val="11"/>
        <color theme="1"/>
        <rFont val="Calibri"/>
        <family val="2"/>
        <charset val="161"/>
        <scheme val="minor"/>
      </rPr>
      <t xml:space="preserve"> από (Παίδες Κορασίδες μέχρι Ανδρες Γυναίκες)</t>
    </r>
  </si>
  <si>
    <t>Ε.Ο.Σ. ΒΟΛΟΣ</t>
  </si>
  <si>
    <t>Οι τρεις καλύτεροι αθλητές στους 3εις αγώνες του αγώνες Κυπέλλου</t>
  </si>
  <si>
    <t>Οι τρεις καλύτεροι αθλητές στους 5 αγώνες του αγώνες Κυπέλλου</t>
  </si>
  <si>
    <t xml:space="preserve">Σύνολο αθλητές </t>
  </si>
  <si>
    <r>
      <t xml:space="preserve">Αθλητές που πήγαν και στους </t>
    </r>
    <r>
      <rPr>
        <b/>
        <sz val="11"/>
        <color theme="1"/>
        <rFont val="Calibri"/>
        <family val="2"/>
        <scheme val="minor"/>
      </rPr>
      <t xml:space="preserve">5 αγώνες </t>
    </r>
    <r>
      <rPr>
        <sz val="11"/>
        <color theme="1"/>
        <rFont val="Calibri"/>
        <family val="2"/>
        <scheme val="minor"/>
      </rPr>
      <t>(</t>
    </r>
    <r>
      <rPr>
        <sz val="11"/>
        <color theme="1"/>
        <rFont val="Calibri"/>
        <family val="2"/>
        <charset val="161"/>
        <scheme val="minor"/>
      </rPr>
      <t>Παμπαίδες Κορασίδες Α.Β.Γ,Δ.)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</si>
</sst>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1"/>
      <name val="Calibri"/>
      <family val="2"/>
      <charset val="161"/>
      <scheme val="minor"/>
    </font>
    <font>
      <b/>
      <sz val="16"/>
      <color theme="1"/>
      <name val="Calibri"/>
      <family val="2"/>
      <charset val="161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  <font>
      <sz val="14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sz val="9"/>
      <color theme="1"/>
      <name val="Calibri"/>
      <family val="2"/>
      <charset val="161"/>
      <scheme val="minor"/>
    </font>
    <font>
      <b/>
      <sz val="9"/>
      <color theme="1"/>
      <name val="Calibri"/>
      <family val="2"/>
      <charset val="161"/>
      <scheme val="minor"/>
    </font>
    <font>
      <b/>
      <i/>
      <sz val="12"/>
      <color theme="1"/>
      <name val="Calibri"/>
      <family val="2"/>
      <charset val="161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1"/>
      <color rgb="FFFF0000"/>
      <name val="Calibri"/>
      <family val="2"/>
      <charset val="161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15">
    <xf numFmtId="0" fontId="0" fillId="0" borderId="0" xfId="0"/>
    <xf numFmtId="0" fontId="0" fillId="0" borderId="0" xfId="0" applyAlignment="1">
      <alignment vertical="center" wrapText="1" readingOrder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 readingOrder="1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0" fillId="0" borderId="0" xfId="0" applyAlignment="1">
      <alignment horizont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/>
    <xf numFmtId="0" fontId="3" fillId="0" borderId="0" xfId="0" applyFont="1"/>
    <xf numFmtId="0" fontId="4" fillId="0" borderId="1" xfId="0" applyFont="1" applyFill="1" applyBorder="1" applyAlignment="1">
      <alignment horizontal="center" vertical="center" wrapText="1" readingOrder="1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0" fillId="2" borderId="1" xfId="0" applyFill="1" applyBorder="1"/>
    <xf numFmtId="0" fontId="3" fillId="2" borderId="1" xfId="0" applyFont="1" applyFill="1" applyBorder="1" applyAlignment="1">
      <alignment horizontal="center" vertical="center" wrapText="1" readingOrder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 readingOrder="1"/>
    </xf>
    <xf numFmtId="0" fontId="0" fillId="0" borderId="0" xfId="0" applyBorder="1"/>
    <xf numFmtId="0" fontId="2" fillId="0" borderId="0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 readingOrder="1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/>
    <xf numFmtId="0" fontId="0" fillId="3" borderId="1" xfId="0" applyFill="1" applyBorder="1"/>
    <xf numFmtId="0" fontId="1" fillId="3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" fillId="4" borderId="1" xfId="0" applyFont="1" applyFill="1" applyBorder="1"/>
    <xf numFmtId="0" fontId="0" fillId="4" borderId="1" xfId="0" applyFill="1" applyBorder="1"/>
    <xf numFmtId="0" fontId="1" fillId="4" borderId="1" xfId="0" applyFont="1" applyFill="1" applyBorder="1" applyAlignment="1">
      <alignment horizontal="center"/>
    </xf>
    <xf numFmtId="0" fontId="3" fillId="0" borderId="3" xfId="0" applyFont="1" applyBorder="1" applyAlignment="1">
      <alignment horizontal="center" vertical="center" wrapText="1" readingOrder="1"/>
    </xf>
    <xf numFmtId="0" fontId="0" fillId="5" borderId="1" xfId="0" applyFill="1" applyBorder="1"/>
    <xf numFmtId="0" fontId="1" fillId="0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horizontal="center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0" fillId="0" borderId="11" xfId="0" applyBorder="1"/>
    <xf numFmtId="0" fontId="0" fillId="0" borderId="12" xfId="0" applyBorder="1"/>
    <xf numFmtId="0" fontId="1" fillId="0" borderId="13" xfId="0" applyFont="1" applyBorder="1"/>
    <xf numFmtId="0" fontId="0" fillId="0" borderId="14" xfId="0" applyBorder="1"/>
    <xf numFmtId="0" fontId="1" fillId="0" borderId="15" xfId="0" applyFont="1" applyBorder="1"/>
    <xf numFmtId="0" fontId="0" fillId="0" borderId="9" xfId="0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5" borderId="24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5" borderId="26" xfId="0" applyFon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8" xfId="0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0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39" xfId="0" applyFill="1" applyBorder="1" applyAlignment="1">
      <alignment horizontal="center"/>
    </xf>
    <xf numFmtId="0" fontId="0" fillId="0" borderId="40" xfId="0" applyBorder="1" applyAlignment="1">
      <alignment horizontal="center"/>
    </xf>
    <xf numFmtId="0" fontId="1" fillId="0" borderId="29" xfId="0" applyFont="1" applyBorder="1" applyAlignment="1">
      <alignment horizontal="left" vertical="center" wrapText="1"/>
    </xf>
    <xf numFmtId="0" fontId="1" fillId="0" borderId="30" xfId="0" applyFont="1" applyBorder="1" applyAlignment="1">
      <alignment horizontal="left" vertical="center" wrapText="1"/>
    </xf>
    <xf numFmtId="0" fontId="1" fillId="0" borderId="30" xfId="0" applyFont="1" applyBorder="1" applyAlignment="1">
      <alignment vertical="center" wrapText="1"/>
    </xf>
    <xf numFmtId="0" fontId="1" fillId="0" borderId="30" xfId="0" applyFont="1" applyFill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5" borderId="24" xfId="0" applyFont="1" applyFill="1" applyBorder="1" applyAlignment="1">
      <alignment horizontal="center" vertical="center"/>
    </xf>
    <xf numFmtId="0" fontId="1" fillId="5" borderId="31" xfId="0" applyFont="1" applyFill="1" applyBorder="1" applyAlignment="1">
      <alignment horizontal="center"/>
    </xf>
    <xf numFmtId="0" fontId="1" fillId="5" borderId="37" xfId="0" applyFont="1" applyFill="1" applyBorder="1" applyAlignment="1">
      <alignment horizontal="center"/>
    </xf>
    <xf numFmtId="0" fontId="0" fillId="0" borderId="38" xfId="0" applyFill="1" applyBorder="1" applyAlignment="1">
      <alignment horizontal="center"/>
    </xf>
    <xf numFmtId="0" fontId="1" fillId="5" borderId="21" xfId="0" applyFont="1" applyFill="1" applyBorder="1" applyAlignment="1">
      <alignment horizontal="center"/>
    </xf>
    <xf numFmtId="0" fontId="1" fillId="0" borderId="29" xfId="0" applyFont="1" applyBorder="1" applyAlignment="1">
      <alignment vertical="center" wrapText="1"/>
    </xf>
    <xf numFmtId="0" fontId="7" fillId="5" borderId="2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 readingOrder="1"/>
    </xf>
    <xf numFmtId="0" fontId="1" fillId="0" borderId="7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horizontal="center" vertical="center" wrapText="1" readingOrder="1"/>
    </xf>
    <xf numFmtId="0" fontId="1" fillId="0" borderId="10" xfId="0" applyFont="1" applyBorder="1" applyAlignment="1">
      <alignment horizontal="center" vertical="center" wrapText="1" readingOrder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7" fillId="5" borderId="25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0" xfId="0" applyBorder="1" applyAlignment="1">
      <alignment vertical="center"/>
    </xf>
    <xf numFmtId="0" fontId="1" fillId="5" borderId="21" xfId="0" applyFont="1" applyFill="1" applyBorder="1" applyAlignment="1">
      <alignment horizontal="center" vertical="center"/>
    </xf>
    <xf numFmtId="0" fontId="1" fillId="5" borderId="26" xfId="0" applyFont="1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5" borderId="31" xfId="0" applyFont="1" applyFill="1" applyBorder="1" applyAlignment="1">
      <alignment vertical="center"/>
    </xf>
    <xf numFmtId="0" fontId="9" fillId="5" borderId="32" xfId="0" applyFont="1" applyFill="1" applyBorder="1" applyAlignment="1">
      <alignment horizontal="center" vertical="center"/>
    </xf>
    <xf numFmtId="0" fontId="8" fillId="5" borderId="32" xfId="0" applyFont="1" applyFill="1" applyBorder="1" applyAlignment="1">
      <alignment vertical="center"/>
    </xf>
    <xf numFmtId="0" fontId="7" fillId="0" borderId="20" xfId="0" applyFont="1" applyFill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0" fontId="0" fillId="0" borderId="13" xfId="0" applyBorder="1"/>
    <xf numFmtId="0" fontId="10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0" fillId="2" borderId="1" xfId="0" applyFill="1" applyBorder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 readingOrder="1"/>
    </xf>
    <xf numFmtId="0" fontId="1" fillId="0" borderId="3" xfId="0" applyFont="1" applyBorder="1" applyAlignment="1">
      <alignment horizontal="center"/>
    </xf>
    <xf numFmtId="0" fontId="1" fillId="3" borderId="23" xfId="0" applyFont="1" applyFill="1" applyBorder="1" applyAlignment="1">
      <alignment horizontal="center"/>
    </xf>
    <xf numFmtId="0" fontId="1" fillId="3" borderId="24" xfId="0" applyFont="1" applyFill="1" applyBorder="1"/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3" borderId="23" xfId="0" applyFont="1" applyFill="1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 readingOrder="1"/>
    </xf>
    <xf numFmtId="0" fontId="1" fillId="0" borderId="1" xfId="0" applyFont="1" applyBorder="1" applyAlignment="1">
      <alignment vertical="center" wrapText="1" readingOrder="1"/>
    </xf>
    <xf numFmtId="0" fontId="4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10" fillId="0" borderId="1" xfId="0" applyFont="1" applyFill="1" applyBorder="1" applyAlignment="1">
      <alignment horizontal="center" vertical="center"/>
    </xf>
    <xf numFmtId="0" fontId="7" fillId="5" borderId="42" xfId="0" applyFont="1" applyFill="1" applyBorder="1" applyAlignment="1">
      <alignment horizontal="center" vertical="center"/>
    </xf>
    <xf numFmtId="0" fontId="7" fillId="5" borderId="20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11" fillId="3" borderId="1" xfId="0" applyFont="1" applyFill="1" applyBorder="1" applyAlignment="1">
      <alignment horizontal="center"/>
    </xf>
    <xf numFmtId="0" fontId="11" fillId="3" borderId="1" xfId="0" applyFont="1" applyFill="1" applyBorder="1"/>
    <xf numFmtId="0" fontId="12" fillId="3" borderId="1" xfId="0" applyFont="1" applyFill="1" applyBorder="1"/>
    <xf numFmtId="0" fontId="12" fillId="3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/>
    </xf>
    <xf numFmtId="0" fontId="13" fillId="3" borderId="1" xfId="0" applyFont="1" applyFill="1" applyBorder="1"/>
    <xf numFmtId="0" fontId="13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vertical="center"/>
    </xf>
    <xf numFmtId="0" fontId="12" fillId="3" borderId="1" xfId="0" applyFont="1" applyFill="1" applyBorder="1" applyAlignment="1"/>
    <xf numFmtId="0" fontId="6" fillId="3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0" fillId="0" borderId="1" xfId="0" applyFill="1" applyBorder="1"/>
    <xf numFmtId="0" fontId="0" fillId="0" borderId="0" xfId="0" applyFill="1"/>
    <xf numFmtId="0" fontId="0" fillId="0" borderId="30" xfId="0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 readingOrder="1"/>
    </xf>
    <xf numFmtId="0" fontId="4" fillId="0" borderId="7" xfId="0" applyFont="1" applyFill="1" applyBorder="1" applyAlignment="1">
      <alignment horizontal="center" vertical="center" wrapText="1"/>
    </xf>
    <xf numFmtId="2" fontId="0" fillId="0" borderId="0" xfId="0" applyNumberFormat="1" applyBorder="1"/>
    <xf numFmtId="0" fontId="0" fillId="6" borderId="1" xfId="0" applyFill="1" applyBorder="1"/>
    <xf numFmtId="0" fontId="1" fillId="6" borderId="1" xfId="0" applyFont="1" applyFill="1" applyBorder="1"/>
    <xf numFmtId="0" fontId="6" fillId="6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vertical="center" wrapText="1"/>
    </xf>
    <xf numFmtId="0" fontId="3" fillId="2" borderId="4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1" fillId="6" borderId="1" xfId="0" applyFont="1" applyFill="1" applyBorder="1"/>
    <xf numFmtId="0" fontId="12" fillId="6" borderId="1" xfId="0" applyFont="1" applyFill="1" applyBorder="1" applyAlignment="1">
      <alignment horizontal="center"/>
    </xf>
    <xf numFmtId="0" fontId="11" fillId="6" borderId="1" xfId="0" applyFont="1" applyFill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/>
    </xf>
    <xf numFmtId="0" fontId="6" fillId="0" borderId="29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vertical="center" wrapText="1"/>
    </xf>
    <xf numFmtId="0" fontId="10" fillId="0" borderId="46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12" fillId="6" borderId="1" xfId="0" applyFont="1" applyFill="1" applyBorder="1" applyAlignment="1">
      <alignment vertical="center" wrapText="1"/>
    </xf>
    <xf numFmtId="0" fontId="12" fillId="0" borderId="0" xfId="0" applyFont="1" applyAlignment="1">
      <alignment horizontal="center"/>
    </xf>
    <xf numFmtId="0" fontId="12" fillId="0" borderId="0" xfId="0" applyFont="1"/>
    <xf numFmtId="0" fontId="6" fillId="6" borderId="1" xfId="0" applyFont="1" applyFill="1" applyBorder="1" applyAlignment="1"/>
    <xf numFmtId="0" fontId="6" fillId="6" borderId="1" xfId="0" applyFont="1" applyFill="1" applyBorder="1" applyAlignment="1">
      <alignment vertical="center" wrapText="1"/>
    </xf>
    <xf numFmtId="0" fontId="0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0" fillId="0" borderId="31" xfId="0" applyBorder="1"/>
    <xf numFmtId="0" fontId="16" fillId="0" borderId="24" xfId="0" applyFont="1" applyBorder="1" applyAlignment="1">
      <alignment wrapText="1"/>
    </xf>
    <xf numFmtId="0" fontId="0" fillId="0" borderId="32" xfId="0" applyBorder="1"/>
    <xf numFmtId="0" fontId="0" fillId="0" borderId="33" xfId="0" applyBorder="1"/>
    <xf numFmtId="0" fontId="11" fillId="0" borderId="3" xfId="0" applyFont="1" applyBorder="1" applyAlignment="1">
      <alignment horizontal="center"/>
    </xf>
    <xf numFmtId="0" fontId="12" fillId="6" borderId="23" xfId="0" applyFont="1" applyFill="1" applyBorder="1" applyAlignment="1">
      <alignment horizontal="center"/>
    </xf>
    <xf numFmtId="0" fontId="12" fillId="6" borderId="5" xfId="0" applyFont="1" applyFill="1" applyBorder="1" applyAlignment="1">
      <alignment horizontal="center"/>
    </xf>
    <xf numFmtId="0" fontId="11" fillId="0" borderId="45" xfId="0" applyFont="1" applyBorder="1" applyAlignment="1">
      <alignment horizontal="center"/>
    </xf>
    <xf numFmtId="0" fontId="15" fillId="0" borderId="46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vertical="center" wrapText="1"/>
    </xf>
    <xf numFmtId="0" fontId="12" fillId="5" borderId="42" xfId="0" applyFont="1" applyFill="1" applyBorder="1" applyAlignment="1">
      <alignment horizontal="center"/>
    </xf>
    <xf numFmtId="0" fontId="16" fillId="5" borderId="48" xfId="0" applyFont="1" applyFill="1" applyBorder="1" applyAlignment="1">
      <alignment horizontal="center"/>
    </xf>
    <xf numFmtId="0" fontId="16" fillId="5" borderId="42" xfId="0" applyFont="1" applyFill="1" applyBorder="1" applyAlignment="1">
      <alignment horizontal="center"/>
    </xf>
    <xf numFmtId="0" fontId="16" fillId="5" borderId="43" xfId="0" applyFont="1" applyFill="1" applyBorder="1" applyAlignment="1">
      <alignment horizontal="center"/>
    </xf>
    <xf numFmtId="0" fontId="14" fillId="5" borderId="41" xfId="0" applyFont="1" applyFill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8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center"/>
    </xf>
    <xf numFmtId="0" fontId="17" fillId="0" borderId="0" xfId="0" applyFont="1" applyBorder="1" applyAlignment="1">
      <alignment vertical="center" wrapText="1"/>
    </xf>
    <xf numFmtId="0" fontId="16" fillId="0" borderId="6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1" fillId="0" borderId="46" xfId="0" applyFont="1" applyBorder="1" applyAlignment="1">
      <alignment vertical="center" wrapText="1"/>
    </xf>
    <xf numFmtId="0" fontId="11" fillId="0" borderId="8" xfId="0" applyFont="1" applyBorder="1" applyAlignment="1">
      <alignment horizontal="center"/>
    </xf>
    <xf numFmtId="0" fontId="11" fillId="0" borderId="9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6" fillId="5" borderId="20" xfId="0" applyFont="1" applyFill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6" fillId="0" borderId="30" xfId="0" applyFont="1" applyBorder="1" applyAlignment="1">
      <alignment horizontal="center"/>
    </xf>
    <xf numFmtId="0" fontId="19" fillId="5" borderId="42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0" fontId="0" fillId="0" borderId="9" xfId="0" applyBorder="1"/>
    <xf numFmtId="0" fontId="15" fillId="0" borderId="47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7" xfId="0" applyFont="1" applyFill="1" applyBorder="1" applyAlignment="1">
      <alignment horizontal="center"/>
    </xf>
    <xf numFmtId="0" fontId="6" fillId="0" borderId="30" xfId="0" applyFont="1" applyFill="1" applyBorder="1" applyAlignment="1">
      <alignment horizontal="center"/>
    </xf>
    <xf numFmtId="0" fontId="11" fillId="0" borderId="52" xfId="0" applyFont="1" applyBorder="1" applyAlignment="1">
      <alignment horizontal="center"/>
    </xf>
    <xf numFmtId="0" fontId="11" fillId="0" borderId="35" xfId="0" applyFont="1" applyBorder="1" applyAlignment="1">
      <alignment horizontal="center"/>
    </xf>
    <xf numFmtId="0" fontId="11" fillId="0" borderId="36" xfId="0" applyFont="1" applyBorder="1" applyAlignment="1">
      <alignment horizontal="center"/>
    </xf>
    <xf numFmtId="0" fontId="15" fillId="0" borderId="55" xfId="0" applyFont="1" applyBorder="1" applyAlignment="1">
      <alignment horizontal="center"/>
    </xf>
    <xf numFmtId="0" fontId="15" fillId="0" borderId="39" xfId="0" applyFont="1" applyBorder="1" applyAlignment="1">
      <alignment horizontal="center"/>
    </xf>
    <xf numFmtId="0" fontId="0" fillId="0" borderId="40" xfId="0" applyBorder="1"/>
    <xf numFmtId="0" fontId="11" fillId="0" borderId="52" xfId="0" applyFont="1" applyBorder="1" applyAlignment="1">
      <alignment vertical="center" wrapText="1"/>
    </xf>
    <xf numFmtId="0" fontId="11" fillId="0" borderId="35" xfId="0" applyFont="1" applyBorder="1" applyAlignment="1">
      <alignment vertical="center" wrapText="1"/>
    </xf>
    <xf numFmtId="0" fontId="11" fillId="0" borderId="36" xfId="0" applyFont="1" applyBorder="1" applyAlignment="1">
      <alignment vertical="center" wrapText="1"/>
    </xf>
    <xf numFmtId="0" fontId="15" fillId="0" borderId="30" xfId="0" applyFont="1" applyBorder="1" applyAlignment="1">
      <alignment horizontal="center"/>
    </xf>
    <xf numFmtId="0" fontId="15" fillId="0" borderId="16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30" xfId="0" applyFont="1" applyFill="1" applyBorder="1" applyAlignment="1">
      <alignment horizontal="center"/>
    </xf>
    <xf numFmtId="0" fontId="15" fillId="0" borderId="17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6" fillId="0" borderId="17" xfId="0" applyFont="1" applyFill="1" applyBorder="1" applyAlignment="1">
      <alignment horizontal="center"/>
    </xf>
    <xf numFmtId="0" fontId="6" fillId="0" borderId="21" xfId="0" applyFont="1" applyFill="1" applyBorder="1" applyAlignment="1">
      <alignment horizontal="center"/>
    </xf>
    <xf numFmtId="0" fontId="16" fillId="0" borderId="17" xfId="0" applyFont="1" applyBorder="1"/>
    <xf numFmtId="0" fontId="15" fillId="0" borderId="0" xfId="0" applyFont="1"/>
    <xf numFmtId="0" fontId="15" fillId="5" borderId="32" xfId="0" applyFont="1" applyFill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6" fillId="5" borderId="37" xfId="0" applyFont="1" applyFill="1" applyBorder="1" applyAlignment="1">
      <alignment horizontal="center" vertical="center"/>
    </xf>
    <xf numFmtId="0" fontId="16" fillId="0" borderId="38" xfId="0" applyFont="1" applyFill="1" applyBorder="1" applyAlignment="1">
      <alignment horizontal="center" vertical="center"/>
    </xf>
    <xf numFmtId="0" fontId="16" fillId="0" borderId="39" xfId="0" applyFont="1" applyFill="1" applyBorder="1" applyAlignment="1">
      <alignment horizontal="center" vertical="center"/>
    </xf>
    <xf numFmtId="0" fontId="16" fillId="0" borderId="39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5" fillId="0" borderId="12" xfId="0" applyFont="1" applyBorder="1"/>
    <xf numFmtId="0" fontId="15" fillId="0" borderId="0" xfId="0" applyFont="1" applyBorder="1"/>
    <xf numFmtId="0" fontId="16" fillId="5" borderId="37" xfId="0" applyFont="1" applyFill="1" applyBorder="1" applyAlignment="1">
      <alignment horizontal="center"/>
    </xf>
    <xf numFmtId="0" fontId="16" fillId="0" borderId="38" xfId="0" applyFont="1" applyBorder="1" applyAlignment="1">
      <alignment horizontal="center"/>
    </xf>
    <xf numFmtId="0" fontId="16" fillId="0" borderId="39" xfId="0" applyFont="1" applyBorder="1" applyAlignment="1">
      <alignment horizontal="center"/>
    </xf>
    <xf numFmtId="0" fontId="16" fillId="0" borderId="39" xfId="0" applyFont="1" applyFill="1" applyBorder="1" applyAlignment="1">
      <alignment horizontal="center"/>
    </xf>
    <xf numFmtId="0" fontId="16" fillId="0" borderId="40" xfId="0" applyFont="1" applyBorder="1" applyAlignment="1">
      <alignment horizontal="center"/>
    </xf>
    <xf numFmtId="0" fontId="15" fillId="0" borderId="11" xfId="0" applyFont="1" applyBorder="1"/>
    <xf numFmtId="0" fontId="15" fillId="0" borderId="14" xfId="0" applyFont="1" applyBorder="1"/>
    <xf numFmtId="0" fontId="16" fillId="5" borderId="23" xfId="0" applyFont="1" applyFill="1" applyBorder="1" applyAlignment="1">
      <alignment horizontal="center"/>
    </xf>
    <xf numFmtId="0" fontId="16" fillId="0" borderId="18" xfId="0" applyFont="1" applyFill="1" applyBorder="1" applyAlignment="1">
      <alignment horizontal="center"/>
    </xf>
    <xf numFmtId="0" fontId="16" fillId="0" borderId="6" xfId="0" applyFont="1" applyFill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5" fillId="0" borderId="32" xfId="0" applyFont="1" applyBorder="1"/>
    <xf numFmtId="0" fontId="6" fillId="0" borderId="0" xfId="0" applyFont="1"/>
    <xf numFmtId="0" fontId="6" fillId="5" borderId="33" xfId="0" applyFont="1" applyFill="1" applyBorder="1" applyAlignment="1">
      <alignment vertical="center"/>
    </xf>
    <xf numFmtId="0" fontId="6" fillId="5" borderId="33" xfId="0" applyFont="1" applyFill="1" applyBorder="1" applyAlignment="1">
      <alignment horizontal="center"/>
    </xf>
    <xf numFmtId="0" fontId="6" fillId="0" borderId="13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5" borderId="5" xfId="0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0" fillId="0" borderId="13" xfId="0" applyFont="1" applyBorder="1"/>
    <xf numFmtId="0" fontId="6" fillId="0" borderId="15" xfId="0" applyFont="1" applyBorder="1"/>
    <xf numFmtId="0" fontId="6" fillId="5" borderId="5" xfId="0" applyFont="1" applyFill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3" xfId="0" applyFont="1" applyBorder="1"/>
    <xf numFmtId="0" fontId="10" fillId="0" borderId="33" xfId="0" applyFont="1" applyBorder="1"/>
    <xf numFmtId="0" fontId="6" fillId="0" borderId="16" xfId="0" applyFont="1" applyBorder="1" applyAlignment="1">
      <alignment horizontal="center"/>
    </xf>
    <xf numFmtId="0" fontId="6" fillId="5" borderId="41" xfId="0" applyFont="1" applyFill="1" applyBorder="1" applyAlignment="1">
      <alignment horizontal="center" vertical="center" textRotation="90"/>
    </xf>
    <xf numFmtId="0" fontId="19" fillId="5" borderId="5" xfId="0" applyFont="1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wrapText="1"/>
    </xf>
    <xf numFmtId="0" fontId="11" fillId="2" borderId="39" xfId="0" applyFont="1" applyFill="1" applyBorder="1" applyAlignment="1">
      <alignment horizontal="center" vertical="center" wrapText="1"/>
    </xf>
    <xf numFmtId="0" fontId="11" fillId="0" borderId="0" xfId="0" applyFont="1"/>
    <xf numFmtId="0" fontId="11" fillId="2" borderId="50" xfId="0" applyFont="1" applyFill="1" applyBorder="1" applyAlignment="1">
      <alignment horizontal="center" vertical="center" wrapText="1"/>
    </xf>
    <xf numFmtId="0" fontId="11" fillId="2" borderId="50" xfId="0" applyFont="1" applyFill="1" applyBorder="1" applyAlignment="1">
      <alignment horizontal="center"/>
    </xf>
    <xf numFmtId="0" fontId="12" fillId="6" borderId="2" xfId="0" applyFont="1" applyFill="1" applyBorder="1" applyAlignment="1">
      <alignment horizontal="center"/>
    </xf>
    <xf numFmtId="0" fontId="12" fillId="6" borderId="2" xfId="0" applyFont="1" applyFill="1" applyBorder="1" applyAlignment="1">
      <alignment vertical="center" wrapText="1"/>
    </xf>
    <xf numFmtId="0" fontId="0" fillId="6" borderId="2" xfId="0" applyFill="1" applyBorder="1"/>
    <xf numFmtId="0" fontId="1" fillId="0" borderId="45" xfId="0" applyFont="1" applyBorder="1" applyAlignment="1">
      <alignment horizontal="center" vertical="center" wrapText="1"/>
    </xf>
    <xf numFmtId="0" fontId="1" fillId="0" borderId="46" xfId="0" applyFont="1" applyBorder="1" applyAlignment="1">
      <alignment vertical="center" wrapText="1"/>
    </xf>
    <xf numFmtId="0" fontId="1" fillId="0" borderId="46" xfId="0" applyFont="1" applyFill="1" applyBorder="1" applyAlignment="1">
      <alignment horizontal="center"/>
    </xf>
    <xf numFmtId="0" fontId="1" fillId="0" borderId="46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 readingOrder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/>
    </xf>
    <xf numFmtId="0" fontId="0" fillId="2" borderId="7" xfId="0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/>
    </xf>
    <xf numFmtId="0" fontId="12" fillId="6" borderId="24" xfId="0" applyFont="1" applyFill="1" applyBorder="1" applyAlignment="1">
      <alignment vertical="center" wrapText="1"/>
    </xf>
    <xf numFmtId="0" fontId="1" fillId="6" borderId="24" xfId="0" applyFont="1" applyFill="1" applyBorder="1"/>
    <xf numFmtId="0" fontId="1" fillId="6" borderId="25" xfId="0" applyFont="1" applyFill="1" applyBorder="1"/>
    <xf numFmtId="0" fontId="6" fillId="6" borderId="21" xfId="0" applyFont="1" applyFill="1" applyBorder="1" applyAlignment="1">
      <alignment horizontal="center" vertical="center"/>
    </xf>
    <xf numFmtId="0" fontId="0" fillId="0" borderId="45" xfId="0" applyBorder="1" applyAlignment="1">
      <alignment horizontal="center" vertical="center" wrapText="1"/>
    </xf>
    <xf numFmtId="0" fontId="0" fillId="0" borderId="46" xfId="0" applyBorder="1" applyAlignment="1">
      <alignment vertical="center" wrapText="1"/>
    </xf>
    <xf numFmtId="0" fontId="3" fillId="0" borderId="46" xfId="0" applyFont="1" applyFill="1" applyBorder="1" applyAlignment="1">
      <alignment horizontal="center"/>
    </xf>
    <xf numFmtId="0" fontId="0" fillId="0" borderId="46" xfId="0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0" fillId="0" borderId="6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6" borderId="24" xfId="0" applyFill="1" applyBorder="1"/>
    <xf numFmtId="0" fontId="0" fillId="6" borderId="25" xfId="0" applyFill="1" applyBorder="1"/>
    <xf numFmtId="0" fontId="6" fillId="6" borderId="21" xfId="0" applyFont="1" applyFill="1" applyBorder="1"/>
    <xf numFmtId="0" fontId="1" fillId="0" borderId="47" xfId="0" applyFont="1" applyFill="1" applyBorder="1" applyAlignment="1">
      <alignment horizontal="center"/>
    </xf>
    <xf numFmtId="0" fontId="1" fillId="0" borderId="51" xfId="0" applyFont="1" applyBorder="1" applyAlignment="1">
      <alignment horizontal="center"/>
    </xf>
    <xf numFmtId="0" fontId="3" fillId="0" borderId="7" xfId="0" applyFont="1" applyBorder="1" applyAlignment="1">
      <alignment horizontal="center" vertical="center" wrapText="1" readingOrder="1"/>
    </xf>
    <xf numFmtId="0" fontId="0" fillId="0" borderId="7" xfId="0" applyBorder="1" applyAlignment="1">
      <alignment horizontal="center" vertical="center" wrapText="1"/>
    </xf>
    <xf numFmtId="0" fontId="0" fillId="2" borderId="7" xfId="0" applyFill="1" applyBorder="1"/>
    <xf numFmtId="0" fontId="3" fillId="0" borderId="6" xfId="0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/>
    </xf>
    <xf numFmtId="0" fontId="1" fillId="0" borderId="56" xfId="0" applyFont="1" applyBorder="1" applyAlignment="1">
      <alignment horizontal="center" vertical="center" wrapText="1"/>
    </xf>
    <xf numFmtId="0" fontId="6" fillId="6" borderId="23" xfId="0" applyFont="1" applyFill="1" applyBorder="1" applyAlignment="1">
      <alignment horizontal="center"/>
    </xf>
    <xf numFmtId="0" fontId="6" fillId="6" borderId="24" xfId="0" applyFont="1" applyFill="1" applyBorder="1" applyAlignment="1">
      <alignment vertical="center" wrapText="1"/>
    </xf>
    <xf numFmtId="0" fontId="0" fillId="0" borderId="51" xfId="0" applyBorder="1" applyAlignment="1">
      <alignment horizontal="center"/>
    </xf>
    <xf numFmtId="0" fontId="0" fillId="0" borderId="10" xfId="0" applyFont="1" applyBorder="1" applyAlignment="1">
      <alignment horizontal="center" vertical="center" wrapText="1" readingOrder="1"/>
    </xf>
    <xf numFmtId="0" fontId="11" fillId="2" borderId="39" xfId="0" applyFont="1" applyFill="1" applyBorder="1" applyAlignment="1">
      <alignment horizontal="center" vertical="center" wrapText="1" readingOrder="1"/>
    </xf>
    <xf numFmtId="0" fontId="0" fillId="2" borderId="10" xfId="0" applyFill="1" applyBorder="1"/>
    <xf numFmtId="0" fontId="12" fillId="6" borderId="24" xfId="0" applyFont="1" applyFill="1" applyBorder="1"/>
    <xf numFmtId="0" fontId="12" fillId="6" borderId="25" xfId="0" applyFont="1" applyFill="1" applyBorder="1"/>
    <xf numFmtId="0" fontId="0" fillId="0" borderId="51" xfId="0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12" fillId="6" borderId="23" xfId="0" applyFont="1" applyFill="1" applyBorder="1"/>
    <xf numFmtId="0" fontId="1" fillId="0" borderId="51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9" xfId="0" applyFont="1" applyFill="1" applyBorder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6" fillId="6" borderId="24" xfId="0" applyFont="1" applyFill="1" applyBorder="1"/>
    <xf numFmtId="0" fontId="6" fillId="6" borderId="25" xfId="0" applyFont="1" applyFill="1" applyBorder="1"/>
    <xf numFmtId="0" fontId="11" fillId="0" borderId="3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11" fillId="6" borderId="24" xfId="0" applyFont="1" applyFill="1" applyBorder="1"/>
    <xf numFmtId="0" fontId="11" fillId="6" borderId="25" xfId="0" applyFont="1" applyFill="1" applyBorder="1"/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vertical="center" wrapText="1"/>
    </xf>
    <xf numFmtId="0" fontId="1" fillId="0" borderId="24" xfId="0" applyFont="1" applyFill="1" applyBorder="1" applyAlignment="1">
      <alignment horizontal="center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/>
    </xf>
    <xf numFmtId="0" fontId="12" fillId="6" borderId="21" xfId="0" applyFont="1" applyFill="1" applyBorder="1" applyAlignment="1">
      <alignment horizontal="center"/>
    </xf>
    <xf numFmtId="0" fontId="0" fillId="0" borderId="23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24" xfId="0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/>
    <xf numFmtId="0" fontId="0" fillId="0" borderId="1" xfId="0" applyFill="1" applyBorder="1" applyAlignment="1">
      <alignment vertical="center" wrapText="1"/>
    </xf>
    <xf numFmtId="0" fontId="1" fillId="0" borderId="1" xfId="0" applyFont="1" applyFill="1" applyBorder="1"/>
    <xf numFmtId="0" fontId="0" fillId="0" borderId="3" xfId="0" applyBorder="1" applyAlignment="1">
      <alignment vertical="center" wrapText="1"/>
    </xf>
    <xf numFmtId="0" fontId="0" fillId="0" borderId="3" xfId="0" applyBorder="1"/>
    <xf numFmtId="0" fontId="7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 readingOrder="1"/>
    </xf>
    <xf numFmtId="0" fontId="1" fillId="0" borderId="1" xfId="0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 wrapText="1" readingOrder="1"/>
    </xf>
    <xf numFmtId="0" fontId="1" fillId="0" borderId="3" xfId="0" applyFont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20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/>
    </xf>
    <xf numFmtId="0" fontId="20" fillId="2" borderId="2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0" fillId="6" borderId="32" xfId="0" applyFill="1" applyBorder="1"/>
    <xf numFmtId="0" fontId="0" fillId="6" borderId="33" xfId="0" applyFill="1" applyBorder="1"/>
    <xf numFmtId="0" fontId="1" fillId="0" borderId="3" xfId="0" applyFont="1" applyFill="1" applyBorder="1" applyAlignment="1">
      <alignment horizontal="center" vertical="center" wrapText="1" readingOrder="1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5" xfId="0" applyBorder="1"/>
    <xf numFmtId="0" fontId="0" fillId="0" borderId="0" xfId="0" applyBorder="1" applyAlignment="1">
      <alignment horizontal="center" vertical="center" wrapText="1" readingOrder="1"/>
    </xf>
    <xf numFmtId="0" fontId="3" fillId="0" borderId="0" xfId="0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 readingOrder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/>
    </xf>
    <xf numFmtId="0" fontId="1" fillId="6" borderId="32" xfId="0" applyFont="1" applyFill="1" applyBorder="1"/>
    <xf numFmtId="0" fontId="1" fillId="6" borderId="33" xfId="0" applyFont="1" applyFill="1" applyBorder="1"/>
    <xf numFmtId="0" fontId="0" fillId="0" borderId="3" xfId="0" applyBorder="1" applyAlignment="1">
      <alignment horizontal="center" vertical="center" wrapText="1" readingOrder="1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4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 readingOrder="1"/>
    </xf>
    <xf numFmtId="0" fontId="1" fillId="6" borderId="21" xfId="0" applyFont="1" applyFill="1" applyBorder="1" applyAlignment="1">
      <alignment horizontal="center"/>
    </xf>
    <xf numFmtId="0" fontId="3" fillId="0" borderId="3" xfId="0" applyFont="1" applyBorder="1" applyAlignment="1">
      <alignment vertical="center" wrapText="1"/>
    </xf>
    <xf numFmtId="0" fontId="3" fillId="0" borderId="27" xfId="0" applyFont="1" applyBorder="1" applyAlignment="1">
      <alignment horizontal="center" vertical="center" wrapText="1" readingOrder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horizontal="center"/>
    </xf>
    <xf numFmtId="0" fontId="3" fillId="0" borderId="57" xfId="0" applyFont="1" applyFill="1" applyBorder="1" applyAlignment="1">
      <alignment horizontal="center" vertical="center" wrapText="1" readingOrder="1"/>
    </xf>
    <xf numFmtId="0" fontId="6" fillId="6" borderId="31" xfId="0" applyFont="1" applyFill="1" applyBorder="1" applyAlignment="1">
      <alignment horizontal="center"/>
    </xf>
    <xf numFmtId="0" fontId="3" fillId="0" borderId="4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2" fillId="0" borderId="1" xfId="0" applyFont="1" applyFill="1" applyBorder="1" applyAlignment="1">
      <alignment horizontal="center"/>
    </xf>
    <xf numFmtId="0" fontId="22" fillId="0" borderId="1" xfId="0" applyFont="1" applyFill="1" applyBorder="1" applyAlignment="1">
      <alignment vertical="center" wrapText="1"/>
    </xf>
    <xf numFmtId="0" fontId="22" fillId="0" borderId="2" xfId="0" applyFont="1" applyBorder="1" applyAlignment="1">
      <alignment horizontal="center"/>
    </xf>
    <xf numFmtId="0" fontId="18" fillId="3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vertical="center" wrapText="1"/>
    </xf>
    <xf numFmtId="0" fontId="22" fillId="0" borderId="2" xfId="0" applyFont="1" applyFill="1" applyBorder="1" applyAlignment="1">
      <alignment horizontal="center"/>
    </xf>
    <xf numFmtId="0" fontId="22" fillId="0" borderId="2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vertical="center" wrapText="1"/>
    </xf>
    <xf numFmtId="0" fontId="10" fillId="0" borderId="27" xfId="0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/>
    </xf>
    <xf numFmtId="0" fontId="7" fillId="0" borderId="30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6" fillId="5" borderId="1" xfId="0" applyFont="1" applyFill="1" applyBorder="1" applyAlignment="1">
      <alignment horizontal="center"/>
    </xf>
    <xf numFmtId="0" fontId="0" fillId="0" borderId="4" xfId="0" applyBorder="1"/>
    <xf numFmtId="0" fontId="0" fillId="0" borderId="17" xfId="0" applyBorder="1"/>
    <xf numFmtId="0" fontId="0" fillId="0" borderId="30" xfId="0" applyBorder="1" applyAlignment="1">
      <alignment horizontal="center"/>
    </xf>
    <xf numFmtId="0" fontId="3" fillId="0" borderId="30" xfId="0" applyFont="1" applyBorder="1" applyAlignment="1">
      <alignment horizontal="center"/>
    </xf>
    <xf numFmtId="0" fontId="3" fillId="0" borderId="30" xfId="0" applyFont="1" applyBorder="1"/>
    <xf numFmtId="0" fontId="22" fillId="0" borderId="6" xfId="0" applyFont="1" applyFill="1" applyBorder="1" applyAlignment="1">
      <alignment horizontal="center"/>
    </xf>
    <xf numFmtId="0" fontId="22" fillId="0" borderId="8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4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22" fillId="0" borderId="4" xfId="0" applyFont="1" applyFill="1" applyBorder="1" applyAlignment="1">
      <alignment vertical="center" wrapText="1"/>
    </xf>
    <xf numFmtId="0" fontId="22" fillId="0" borderId="28" xfId="0" applyFont="1" applyFill="1" applyBorder="1" applyAlignment="1">
      <alignment vertical="center" wrapText="1"/>
    </xf>
    <xf numFmtId="0" fontId="0" fillId="0" borderId="50" xfId="0" applyBorder="1" applyAlignment="1">
      <alignment horizontal="center"/>
    </xf>
    <xf numFmtId="0" fontId="0" fillId="0" borderId="54" xfId="0" applyBorder="1" applyAlignment="1">
      <alignment horizontal="center"/>
    </xf>
    <xf numFmtId="0" fontId="0" fillId="0" borderId="32" xfId="0" applyBorder="1" applyAlignment="1">
      <alignment horizontal="center"/>
    </xf>
    <xf numFmtId="0" fontId="22" fillId="0" borderId="18" xfId="0" applyFont="1" applyFill="1" applyBorder="1" applyAlignment="1">
      <alignment horizontal="center"/>
    </xf>
    <xf numFmtId="0" fontId="22" fillId="0" borderId="27" xfId="0" applyFont="1" applyFill="1" applyBorder="1" applyAlignment="1">
      <alignment vertical="center" wrapText="1"/>
    </xf>
    <xf numFmtId="0" fontId="0" fillId="0" borderId="59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9" borderId="23" xfId="0" applyFill="1" applyBorder="1"/>
    <xf numFmtId="0" fontId="1" fillId="9" borderId="26" xfId="0" applyFont="1" applyFill="1" applyBorder="1" applyAlignment="1">
      <alignment horizontal="center"/>
    </xf>
    <xf numFmtId="0" fontId="7" fillId="9" borderId="5" xfId="0" applyFont="1" applyFill="1" applyBorder="1" applyAlignment="1">
      <alignment horizontal="center"/>
    </xf>
    <xf numFmtId="0" fontId="1" fillId="9" borderId="32" xfId="0" applyFont="1" applyFill="1" applyBorder="1" applyAlignment="1">
      <alignment horizontal="center"/>
    </xf>
    <xf numFmtId="0" fontId="1" fillId="9" borderId="5" xfId="0" applyFont="1" applyFill="1" applyBorder="1" applyAlignment="1">
      <alignment horizontal="center"/>
    </xf>
    <xf numFmtId="0" fontId="6" fillId="9" borderId="5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7" fillId="0" borderId="27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28" xfId="0" applyFont="1" applyFill="1" applyBorder="1" applyAlignment="1">
      <alignment vertical="center" wrapText="1"/>
    </xf>
    <xf numFmtId="0" fontId="16" fillId="0" borderId="29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4" fillId="5" borderId="23" xfId="0" applyFont="1" applyFill="1" applyBorder="1" applyAlignment="1">
      <alignment horizontal="center"/>
    </xf>
    <xf numFmtId="0" fontId="16" fillId="5" borderId="5" xfId="0" applyFont="1" applyFill="1" applyBorder="1" applyAlignment="1">
      <alignment horizontal="center"/>
    </xf>
    <xf numFmtId="0" fontId="1" fillId="0" borderId="16" xfId="0" applyFont="1" applyBorder="1" applyAlignment="1">
      <alignment horizontal="left" vertical="center" wrapText="1"/>
    </xf>
    <xf numFmtId="0" fontId="11" fillId="0" borderId="30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1" fillId="0" borderId="17" xfId="0" applyFont="1" applyBorder="1" applyAlignment="1">
      <alignment vertical="center" wrapText="1"/>
    </xf>
    <xf numFmtId="0" fontId="23" fillId="0" borderId="26" xfId="0" applyFont="1" applyFill="1" applyBorder="1" applyAlignment="1">
      <alignment horizontal="center" vertical="center" wrapText="1"/>
    </xf>
    <xf numFmtId="0" fontId="0" fillId="8" borderId="23" xfId="0" applyFill="1" applyBorder="1"/>
    <xf numFmtId="0" fontId="1" fillId="8" borderId="26" xfId="0" applyFont="1" applyFill="1" applyBorder="1" applyAlignment="1">
      <alignment horizontal="center"/>
    </xf>
    <xf numFmtId="0" fontId="7" fillId="8" borderId="5" xfId="0" applyFont="1" applyFill="1" applyBorder="1" applyAlignment="1">
      <alignment horizontal="center"/>
    </xf>
    <xf numFmtId="0" fontId="1" fillId="8" borderId="32" xfId="0" applyFont="1" applyFill="1" applyBorder="1" applyAlignment="1">
      <alignment horizontal="center"/>
    </xf>
    <xf numFmtId="0" fontId="1" fillId="8" borderId="5" xfId="0" applyFont="1" applyFill="1" applyBorder="1" applyAlignment="1">
      <alignment horizontal="center"/>
    </xf>
    <xf numFmtId="0" fontId="6" fillId="8" borderId="5" xfId="0" applyFont="1" applyFill="1" applyBorder="1" applyAlignment="1">
      <alignment horizontal="center"/>
    </xf>
    <xf numFmtId="0" fontId="12" fillId="5" borderId="26" xfId="0" applyFont="1" applyFill="1" applyBorder="1" applyAlignment="1">
      <alignment horizontal="center"/>
    </xf>
    <xf numFmtId="0" fontId="16" fillId="5" borderId="26" xfId="0" applyFont="1" applyFill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1" fillId="0" borderId="3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23" fillId="5" borderId="43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6" fillId="5" borderId="23" xfId="0" applyFont="1" applyFill="1" applyBorder="1" applyAlignment="1">
      <alignment horizontal="center"/>
    </xf>
    <xf numFmtId="0" fontId="6" fillId="5" borderId="24" xfId="0" applyFont="1" applyFill="1" applyBorder="1" applyAlignment="1">
      <alignment horizontal="center"/>
    </xf>
    <xf numFmtId="0" fontId="6" fillId="5" borderId="25" xfId="0" applyFont="1" applyFill="1" applyBorder="1" applyAlignment="1">
      <alignment horizontal="center"/>
    </xf>
    <xf numFmtId="0" fontId="3" fillId="0" borderId="4" xfId="0" applyFont="1" applyBorder="1" applyAlignment="1">
      <alignment vertical="center" wrapText="1"/>
    </xf>
    <xf numFmtId="0" fontId="19" fillId="5" borderId="20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 readingOrder="1"/>
    </xf>
    <xf numFmtId="0" fontId="3" fillId="0" borderId="30" xfId="0" applyFont="1" applyBorder="1" applyAlignment="1">
      <alignment horizontal="center" vertical="center" wrapText="1" readingOrder="1"/>
    </xf>
    <xf numFmtId="0" fontId="4" fillId="0" borderId="30" xfId="0" applyFont="1" applyFill="1" applyBorder="1" applyAlignment="1">
      <alignment horizontal="center" vertical="center" wrapText="1" readingOrder="1"/>
    </xf>
    <xf numFmtId="0" fontId="3" fillId="0" borderId="30" xfId="0" applyFont="1" applyFill="1" applyBorder="1" applyAlignment="1">
      <alignment horizontal="center"/>
    </xf>
    <xf numFmtId="0" fontId="0" fillId="0" borderId="30" xfId="0" applyFill="1" applyBorder="1" applyAlignment="1">
      <alignment horizontal="center"/>
    </xf>
    <xf numFmtId="0" fontId="3" fillId="0" borderId="44" xfId="0" applyFont="1" applyFill="1" applyBorder="1" applyAlignment="1">
      <alignment horizontal="center"/>
    </xf>
    <xf numFmtId="0" fontId="1" fillId="0" borderId="30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0" xfId="0" applyFill="1" applyBorder="1" applyAlignment="1">
      <alignment horizontal="center" vertical="center" wrapText="1"/>
    </xf>
    <xf numFmtId="0" fontId="0" fillId="0" borderId="44" xfId="0" applyFill="1" applyBorder="1" applyAlignment="1">
      <alignment horizontal="center" vertical="center" wrapText="1"/>
    </xf>
    <xf numFmtId="0" fontId="19" fillId="5" borderId="12" xfId="0" applyFont="1" applyFill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0" xfId="0" applyFill="1" applyBorder="1" applyAlignment="1">
      <alignment horizontal="center"/>
    </xf>
    <xf numFmtId="0" fontId="0" fillId="0" borderId="50" xfId="0" applyFill="1" applyBorder="1" applyAlignment="1">
      <alignment horizontal="center" vertical="center" wrapText="1"/>
    </xf>
    <xf numFmtId="0" fontId="0" fillId="0" borderId="57" xfId="0" applyFill="1" applyBorder="1" applyAlignment="1">
      <alignment horizontal="center" vertical="center" wrapText="1"/>
    </xf>
    <xf numFmtId="0" fontId="6" fillId="5" borderId="32" xfId="0" applyFont="1" applyFill="1" applyBorder="1" applyAlignment="1">
      <alignment horizontal="center"/>
    </xf>
    <xf numFmtId="0" fontId="23" fillId="5" borderId="12" xfId="0" applyFont="1" applyFill="1" applyBorder="1" applyAlignment="1">
      <alignment horizontal="center" vertical="center" wrapText="1"/>
    </xf>
    <xf numFmtId="0" fontId="6" fillId="5" borderId="21" xfId="0" applyFont="1" applyFill="1" applyBorder="1" applyAlignment="1">
      <alignment horizontal="center"/>
    </xf>
    <xf numFmtId="0" fontId="0" fillId="0" borderId="30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 readingOrder="1"/>
    </xf>
    <xf numFmtId="0" fontId="24" fillId="2" borderId="30" xfId="0" applyFont="1" applyFill="1" applyBorder="1" applyAlignment="1">
      <alignment horizontal="center" vertical="center" wrapText="1"/>
    </xf>
    <xf numFmtId="0" fontId="24" fillId="2" borderId="30" xfId="0" applyFont="1" applyFill="1" applyBorder="1" applyAlignment="1">
      <alignment horizontal="center"/>
    </xf>
    <xf numFmtId="0" fontId="24" fillId="2" borderId="44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/>
    </xf>
    <xf numFmtId="0" fontId="1" fillId="0" borderId="64" xfId="0" applyFont="1" applyBorder="1" applyAlignment="1">
      <alignment horizontal="center"/>
    </xf>
    <xf numFmtId="0" fontId="23" fillId="5" borderId="20" xfId="0" applyFont="1" applyFill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0" fillId="0" borderId="44" xfId="0" applyBorder="1" applyAlignment="1">
      <alignment horizontal="center"/>
    </xf>
    <xf numFmtId="0" fontId="3" fillId="0" borderId="27" xfId="0" applyFont="1" applyBorder="1" applyAlignment="1">
      <alignment vertical="center" wrapText="1"/>
    </xf>
    <xf numFmtId="0" fontId="1" fillId="0" borderId="59" xfId="0" applyFont="1" applyBorder="1" applyAlignment="1">
      <alignment horizontal="center" vertical="center" wrapText="1"/>
    </xf>
    <xf numFmtId="0" fontId="19" fillId="5" borderId="32" xfId="0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0" fontId="7" fillId="5" borderId="33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1" fillId="0" borderId="44" xfId="0" applyFont="1" applyBorder="1" applyAlignment="1">
      <alignment horizontal="center"/>
    </xf>
    <xf numFmtId="0" fontId="5" fillId="5" borderId="31" xfId="0" applyFont="1" applyFill="1" applyBorder="1" applyAlignment="1">
      <alignment horizontal="center" vertical="center"/>
    </xf>
    <xf numFmtId="0" fontId="3" fillId="0" borderId="4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30" xfId="0" applyFont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0" fontId="3" fillId="0" borderId="17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3" fillId="0" borderId="57" xfId="0" applyFont="1" applyBorder="1" applyAlignment="1">
      <alignment horizontal="center"/>
    </xf>
    <xf numFmtId="0" fontId="4" fillId="0" borderId="4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27" xfId="0" applyFont="1" applyFill="1" applyBorder="1" applyAlignment="1">
      <alignment vertical="center" wrapText="1"/>
    </xf>
    <xf numFmtId="0" fontId="3" fillId="0" borderId="44" xfId="0" applyFont="1" applyBorder="1" applyAlignment="1">
      <alignment horizontal="center" vertical="center" wrapText="1" readingOrder="1"/>
    </xf>
    <xf numFmtId="0" fontId="3" fillId="0" borderId="50" xfId="0" applyFont="1" applyBorder="1" applyAlignment="1">
      <alignment horizontal="center"/>
    </xf>
    <xf numFmtId="0" fontId="20" fillId="2" borderId="50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0" fontId="20" fillId="2" borderId="30" xfId="0" applyFont="1" applyFill="1" applyBorder="1" applyAlignment="1">
      <alignment horizontal="center" vertical="center" wrapText="1"/>
    </xf>
    <xf numFmtId="0" fontId="20" fillId="0" borderId="50" xfId="0" applyFont="1" applyFill="1" applyBorder="1" applyAlignment="1">
      <alignment horizontal="center" vertical="center" wrapText="1"/>
    </xf>
    <xf numFmtId="0" fontId="20" fillId="0" borderId="57" xfId="0" applyFont="1" applyFill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/>
    </xf>
    <xf numFmtId="0" fontId="6" fillId="5" borderId="23" xfId="0" applyFont="1" applyFill="1" applyBorder="1" applyAlignment="1">
      <alignment horizontal="center" vertical="center"/>
    </xf>
    <xf numFmtId="0" fontId="6" fillId="5" borderId="25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 readingOrder="1"/>
    </xf>
    <xf numFmtId="0" fontId="3" fillId="0" borderId="50" xfId="0" applyFont="1" applyBorder="1" applyAlignment="1">
      <alignment horizontal="center" vertical="center" wrapText="1" readingOrder="1"/>
    </xf>
    <xf numFmtId="0" fontId="4" fillId="0" borderId="50" xfId="0" applyFont="1" applyFill="1" applyBorder="1" applyAlignment="1">
      <alignment horizontal="center" vertical="center" wrapText="1" readingOrder="1"/>
    </xf>
    <xf numFmtId="0" fontId="0" fillId="0" borderId="57" xfId="0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6" fillId="5" borderId="26" xfId="0" applyFont="1" applyFill="1" applyBorder="1" applyAlignment="1">
      <alignment vertical="center" wrapText="1"/>
    </xf>
    <xf numFmtId="0" fontId="6" fillId="5" borderId="26" xfId="0" applyFont="1" applyFill="1" applyBorder="1" applyAlignment="1">
      <alignment horizontal="center" vertical="center" wrapText="1"/>
    </xf>
    <xf numFmtId="0" fontId="0" fillId="0" borderId="28" xfId="0" applyBorder="1" applyAlignment="1">
      <alignment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3" fillId="0" borderId="17" xfId="0" applyFont="1" applyBorder="1" applyAlignment="1">
      <alignment vertical="center" wrapText="1"/>
    </xf>
    <xf numFmtId="0" fontId="3" fillId="0" borderId="29" xfId="0" applyFont="1" applyBorder="1" applyAlignment="1">
      <alignment horizontal="center" vertical="center" wrapText="1" readingOrder="1"/>
    </xf>
    <xf numFmtId="0" fontId="3" fillId="0" borderId="2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/>
    </xf>
    <xf numFmtId="0" fontId="23" fillId="5" borderId="32" xfId="0" applyFont="1" applyFill="1" applyBorder="1" applyAlignment="1">
      <alignment horizontal="center" vertical="center" wrapText="1"/>
    </xf>
    <xf numFmtId="0" fontId="3" fillId="0" borderId="46" xfId="0" applyFont="1" applyBorder="1" applyAlignment="1">
      <alignment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/>
    </xf>
    <xf numFmtId="0" fontId="23" fillId="5" borderId="11" xfId="0" applyFont="1" applyFill="1" applyBorder="1" applyAlignment="1">
      <alignment horizontal="center" vertical="center" wrapText="1"/>
    </xf>
    <xf numFmtId="0" fontId="0" fillId="0" borderId="30" xfId="0" applyBorder="1" applyAlignment="1">
      <alignment vertical="center" wrapText="1"/>
    </xf>
    <xf numFmtId="0" fontId="3" fillId="0" borderId="44" xfId="0" applyFont="1" applyBorder="1" applyAlignment="1">
      <alignment vertical="center" wrapText="1"/>
    </xf>
    <xf numFmtId="0" fontId="3" fillId="0" borderId="44" xfId="0" applyFont="1" applyBorder="1"/>
    <xf numFmtId="0" fontId="6" fillId="5" borderId="2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 readingOrder="1"/>
    </xf>
    <xf numFmtId="0" fontId="0" fillId="0" borderId="7" xfId="0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 readingOrder="1"/>
    </xf>
    <xf numFmtId="0" fontId="3" fillId="0" borderId="10" xfId="0" applyFont="1" applyBorder="1" applyAlignment="1">
      <alignment vertical="center" wrapText="1"/>
    </xf>
    <xf numFmtId="1" fontId="26" fillId="0" borderId="5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 vertical="center" wrapText="1" readingOrder="1"/>
    </xf>
    <xf numFmtId="0" fontId="3" fillId="0" borderId="19" xfId="0" applyFont="1" applyBorder="1" applyAlignment="1">
      <alignment vertical="center" wrapText="1"/>
    </xf>
    <xf numFmtId="0" fontId="6" fillId="5" borderId="4" xfId="0" applyFont="1" applyFill="1" applyBorder="1" applyAlignment="1">
      <alignment horizontal="center"/>
    </xf>
    <xf numFmtId="0" fontId="23" fillId="5" borderId="33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 readingOrder="1"/>
    </xf>
    <xf numFmtId="0" fontId="0" fillId="0" borderId="57" xfId="0" applyBorder="1" applyAlignment="1">
      <alignment horizontal="center"/>
    </xf>
    <xf numFmtId="0" fontId="20" fillId="2" borderId="1" xfId="0" applyFont="1" applyFill="1" applyBorder="1" applyAlignment="1">
      <alignment horizontal="center" vertical="center" wrapText="1" readingOrder="1"/>
    </xf>
    <xf numFmtId="0" fontId="6" fillId="5" borderId="2" xfId="0" applyFont="1" applyFill="1" applyBorder="1" applyAlignment="1">
      <alignment horizontal="center" vertical="center" wrapText="1"/>
    </xf>
    <xf numFmtId="0" fontId="3" fillId="0" borderId="27" xfId="0" applyFont="1" applyBorder="1" applyAlignment="1">
      <alignment vertical="center" wrapText="1" readingOrder="1"/>
    </xf>
    <xf numFmtId="0" fontId="6" fillId="5" borderId="1" xfId="0" applyFont="1" applyFill="1" applyBorder="1" applyAlignment="1">
      <alignment horizontal="center" vertical="center"/>
    </xf>
    <xf numFmtId="0" fontId="6" fillId="5" borderId="24" xfId="0" applyFont="1" applyFill="1" applyBorder="1" applyAlignment="1">
      <alignment horizontal="center" vertical="center" wrapText="1"/>
    </xf>
    <xf numFmtId="0" fontId="25" fillId="0" borderId="64" xfId="0" applyFont="1" applyFill="1" applyBorder="1" applyAlignment="1">
      <alignment horizontal="center"/>
    </xf>
    <xf numFmtId="0" fontId="25" fillId="0" borderId="63" xfId="0" applyFont="1" applyFill="1" applyBorder="1" applyAlignment="1">
      <alignment horizontal="center"/>
    </xf>
    <xf numFmtId="0" fontId="0" fillId="0" borderId="2" xfId="0" applyBorder="1" applyAlignment="1">
      <alignment vertical="center" wrapText="1"/>
    </xf>
    <xf numFmtId="0" fontId="6" fillId="5" borderId="41" xfId="0" applyFont="1" applyFill="1" applyBorder="1" applyAlignment="1">
      <alignment horizontal="center" vertical="center"/>
    </xf>
    <xf numFmtId="0" fontId="6" fillId="5" borderId="42" xfId="0" applyFont="1" applyFill="1" applyBorder="1" applyAlignment="1">
      <alignment horizontal="center" vertical="center" wrapText="1"/>
    </xf>
    <xf numFmtId="0" fontId="6" fillId="5" borderId="6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readingOrder="1"/>
    </xf>
    <xf numFmtId="0" fontId="3" fillId="0" borderId="3" xfId="0" applyFont="1" applyBorder="1"/>
    <xf numFmtId="0" fontId="0" fillId="0" borderId="45" xfId="0" applyBorder="1" applyAlignment="1">
      <alignment horizontal="center" vertical="center" wrapText="1" readingOrder="1"/>
    </xf>
    <xf numFmtId="0" fontId="0" fillId="0" borderId="8" xfId="0" applyBorder="1" applyAlignment="1">
      <alignment horizontal="center" vertical="center" wrapText="1" readingOrder="1"/>
    </xf>
    <xf numFmtId="0" fontId="0" fillId="0" borderId="47" xfId="0" applyBorder="1" applyAlignment="1">
      <alignment vertical="center" wrapText="1"/>
    </xf>
    <xf numFmtId="0" fontId="4" fillId="0" borderId="16" xfId="0" applyFont="1" applyFill="1" applyBorder="1" applyAlignment="1">
      <alignment horizontal="center" vertical="center" wrapText="1" readingOrder="1"/>
    </xf>
    <xf numFmtId="0" fontId="0" fillId="0" borderId="17" xfId="0" applyBorder="1" applyAlignment="1">
      <alignment vertical="center" wrapText="1"/>
    </xf>
    <xf numFmtId="0" fontId="0" fillId="0" borderId="53" xfId="0" applyBorder="1" applyAlignment="1">
      <alignment horizontal="center" vertical="center" wrapText="1"/>
    </xf>
    <xf numFmtId="0" fontId="0" fillId="0" borderId="54" xfId="0" applyBorder="1" applyAlignment="1">
      <alignment vertical="center" wrapText="1"/>
    </xf>
    <xf numFmtId="0" fontId="3" fillId="0" borderId="16" xfId="0" applyFont="1" applyBorder="1"/>
    <xf numFmtId="0" fontId="3" fillId="0" borderId="17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/>
    </xf>
    <xf numFmtId="0" fontId="0" fillId="0" borderId="60" xfId="0" applyBorder="1"/>
    <xf numFmtId="0" fontId="0" fillId="0" borderId="61" xfId="0" applyBorder="1"/>
    <xf numFmtId="0" fontId="0" fillId="0" borderId="62" xfId="0" applyBorder="1"/>
    <xf numFmtId="0" fontId="3" fillId="0" borderId="16" xfId="0" applyFont="1" applyBorder="1" applyAlignment="1">
      <alignment horizontal="center" vertical="center" wrapText="1"/>
    </xf>
    <xf numFmtId="0" fontId="3" fillId="0" borderId="51" xfId="0" applyFont="1" applyBorder="1"/>
    <xf numFmtId="0" fontId="3" fillId="0" borderId="7" xfId="0" applyFont="1" applyBorder="1"/>
    <xf numFmtId="0" fontId="3" fillId="0" borderId="10" xfId="0" applyFont="1" applyBorder="1"/>
    <xf numFmtId="0" fontId="0" fillId="0" borderId="2" xfId="0" applyBorder="1"/>
    <xf numFmtId="0" fontId="23" fillId="5" borderId="31" xfId="0" applyFont="1" applyFill="1" applyBorder="1" applyAlignment="1">
      <alignment horizontal="center" vertical="center" wrapText="1"/>
    </xf>
    <xf numFmtId="0" fontId="6" fillId="0" borderId="50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6" fillId="5" borderId="26" xfId="0" applyFont="1" applyFill="1" applyBorder="1" applyAlignment="1">
      <alignment horizontal="center"/>
    </xf>
    <xf numFmtId="0" fontId="0" fillId="0" borderId="39" xfId="0" applyBorder="1" applyAlignment="1">
      <alignment vertical="center" wrapText="1"/>
    </xf>
    <xf numFmtId="0" fontId="3" fillId="0" borderId="49" xfId="0" applyFont="1" applyBorder="1" applyAlignment="1">
      <alignment horizontal="center" vertical="center" wrapText="1" readingOrder="1"/>
    </xf>
    <xf numFmtId="0" fontId="3" fillId="0" borderId="58" xfId="0" applyFont="1" applyBorder="1" applyAlignment="1">
      <alignment horizontal="center" vertical="center" wrapText="1"/>
    </xf>
    <xf numFmtId="0" fontId="0" fillId="0" borderId="5" xfId="0" applyFill="1" applyBorder="1"/>
    <xf numFmtId="0" fontId="0" fillId="5" borderId="31" xfId="0" applyFill="1" applyBorder="1"/>
    <xf numFmtId="0" fontId="0" fillId="5" borderId="25" xfId="0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/>
    </xf>
    <xf numFmtId="0" fontId="1" fillId="0" borderId="64" xfId="0" applyFont="1" applyFill="1" applyBorder="1" applyAlignment="1">
      <alignment horizontal="center"/>
    </xf>
    <xf numFmtId="0" fontId="1" fillId="0" borderId="4" xfId="0" applyFont="1" applyBorder="1"/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/>
    <xf numFmtId="0" fontId="23" fillId="5" borderId="25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7" fillId="7" borderId="29" xfId="0" applyFont="1" applyFill="1" applyBorder="1" applyAlignment="1">
      <alignment horizontal="center"/>
    </xf>
    <xf numFmtId="0" fontId="7" fillId="7" borderId="29" xfId="0" applyFont="1" applyFill="1" applyBorder="1" applyAlignment="1">
      <alignment horizontal="center" vertical="center" wrapText="1" readingOrder="1"/>
    </xf>
    <xf numFmtId="0" fontId="7" fillId="7" borderId="29" xfId="0" applyFont="1" applyFill="1" applyBorder="1" applyAlignment="1">
      <alignment horizontal="center" vertical="center" wrapText="1"/>
    </xf>
    <xf numFmtId="0" fontId="7" fillId="7" borderId="59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 readingOrder="1"/>
    </xf>
    <xf numFmtId="0" fontId="7" fillId="7" borderId="27" xfId="0" applyFont="1" applyFill="1" applyBorder="1" applyAlignment="1">
      <alignment vertical="center" wrapText="1"/>
    </xf>
    <xf numFmtId="0" fontId="7" fillId="7" borderId="52" xfId="0" applyFont="1" applyFill="1" applyBorder="1" applyAlignment="1">
      <alignment horizontal="center" vertical="center" wrapText="1"/>
    </xf>
    <xf numFmtId="0" fontId="7" fillId="7" borderId="16" xfId="0" applyFont="1" applyFill="1" applyBorder="1" applyAlignment="1">
      <alignment vertical="center" wrapText="1"/>
    </xf>
    <xf numFmtId="0" fontId="7" fillId="7" borderId="4" xfId="0" applyFont="1" applyFill="1" applyBorder="1" applyAlignment="1">
      <alignment horizontal="center" vertical="center" wrapText="1" readingOrder="1"/>
    </xf>
    <xf numFmtId="0" fontId="7" fillId="7" borderId="30" xfId="0" applyFont="1" applyFill="1" applyBorder="1" applyAlignment="1">
      <alignment vertical="center" wrapText="1"/>
    </xf>
    <xf numFmtId="0" fontId="22" fillId="7" borderId="1" xfId="0" applyFont="1" applyFill="1" applyBorder="1" applyAlignment="1">
      <alignment horizontal="center" vertical="center" wrapText="1" readingOrder="1"/>
    </xf>
    <xf numFmtId="0" fontId="7" fillId="7" borderId="1" xfId="0" applyFont="1" applyFill="1" applyBorder="1" applyAlignment="1">
      <alignment vertical="center" wrapText="1"/>
    </xf>
    <xf numFmtId="0" fontId="1" fillId="7" borderId="1" xfId="0" applyFont="1" applyFill="1" applyBorder="1" applyAlignment="1">
      <alignment vertical="center" wrapText="1"/>
    </xf>
    <xf numFmtId="0" fontId="22" fillId="7" borderId="1" xfId="0" applyFont="1" applyFill="1" applyBorder="1" applyAlignment="1">
      <alignment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1" fillId="7" borderId="31" xfId="0" applyFont="1" applyFill="1" applyBorder="1"/>
    <xf numFmtId="0" fontId="7" fillId="7" borderId="25" xfId="0" applyFont="1" applyFill="1" applyBorder="1" applyAlignment="1">
      <alignment horizontal="center" vertical="center" wrapText="1"/>
    </xf>
    <xf numFmtId="0" fontId="7" fillId="7" borderId="33" xfId="0" applyFont="1" applyFill="1" applyBorder="1" applyAlignment="1">
      <alignment horizontal="center" vertical="center"/>
    </xf>
    <xf numFmtId="0" fontId="23" fillId="7" borderId="5" xfId="0" applyFont="1" applyFill="1" applyBorder="1" applyAlignment="1">
      <alignment horizontal="center" vertical="center" wrapText="1"/>
    </xf>
    <xf numFmtId="0" fontId="23" fillId="7" borderId="32" xfId="0" applyFont="1" applyFill="1" applyBorder="1" applyAlignment="1">
      <alignment horizontal="center" vertical="center" wrapText="1"/>
    </xf>
    <xf numFmtId="0" fontId="23" fillId="7" borderId="3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3" fillId="0" borderId="32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0" fillId="7" borderId="31" xfId="0" applyFill="1" applyBorder="1"/>
    <xf numFmtId="0" fontId="7" fillId="7" borderId="45" xfId="0" applyFont="1" applyFill="1" applyBorder="1" applyAlignment="1">
      <alignment horizontal="center" vertical="center" wrapText="1" readingOrder="1"/>
    </xf>
    <xf numFmtId="0" fontId="1" fillId="7" borderId="46" xfId="0" applyFont="1" applyFill="1" applyBorder="1" applyAlignment="1">
      <alignment vertical="center" wrapText="1"/>
    </xf>
    <xf numFmtId="0" fontId="1" fillId="0" borderId="46" xfId="0" applyFont="1" applyFill="1" applyBorder="1"/>
    <xf numFmtId="0" fontId="1" fillId="7" borderId="46" xfId="0" applyFont="1" applyFill="1" applyBorder="1" applyAlignment="1">
      <alignment horizontal="center" vertical="center" wrapText="1"/>
    </xf>
    <xf numFmtId="0" fontId="1" fillId="7" borderId="47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 wrapText="1" readingOrder="1"/>
    </xf>
    <xf numFmtId="0" fontId="1" fillId="7" borderId="9" xfId="0" applyFont="1" applyFill="1" applyBorder="1" applyAlignment="1">
      <alignment vertical="center" wrapText="1" readingOrder="1"/>
    </xf>
    <xf numFmtId="0" fontId="1" fillId="7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/>
    <xf numFmtId="0" fontId="1" fillId="7" borderId="28" xfId="0" applyFont="1" applyFill="1" applyBorder="1" applyAlignment="1">
      <alignment horizontal="center" vertical="center" wrapText="1"/>
    </xf>
    <xf numFmtId="0" fontId="7" fillId="7" borderId="46" xfId="0" applyFont="1" applyFill="1" applyBorder="1" applyAlignment="1">
      <alignment vertical="center" wrapText="1"/>
    </xf>
    <xf numFmtId="0" fontId="22" fillId="7" borderId="46" xfId="0" applyFont="1" applyFill="1" applyBorder="1"/>
    <xf numFmtId="0" fontId="22" fillId="7" borderId="46" xfId="0" applyFont="1" applyFill="1" applyBorder="1" applyAlignment="1">
      <alignment horizontal="center" vertical="center" wrapText="1" readingOrder="1"/>
    </xf>
    <xf numFmtId="0" fontId="22" fillId="7" borderId="46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vertical="center" wrapText="1"/>
    </xf>
    <xf numFmtId="0" fontId="22" fillId="7" borderId="9" xfId="0" applyFont="1" applyFill="1" applyBorder="1" applyAlignment="1">
      <alignment vertical="center" wrapText="1"/>
    </xf>
    <xf numFmtId="0" fontId="22" fillId="7" borderId="9" xfId="0" applyFont="1" applyFill="1" applyBorder="1" applyAlignment="1">
      <alignment horizontal="center" vertical="center" wrapText="1" readingOrder="1"/>
    </xf>
    <xf numFmtId="0" fontId="22" fillId="7" borderId="9" xfId="0" applyFont="1" applyFill="1" applyBorder="1" applyAlignment="1">
      <alignment horizontal="center" vertical="center" wrapText="1"/>
    </xf>
    <xf numFmtId="0" fontId="7" fillId="7" borderId="51" xfId="0" applyFont="1" applyFill="1" applyBorder="1" applyAlignment="1">
      <alignment horizontal="center"/>
    </xf>
    <xf numFmtId="0" fontId="7" fillId="7" borderId="7" xfId="0" applyFont="1" applyFill="1" applyBorder="1" applyAlignment="1">
      <alignment horizontal="center"/>
    </xf>
    <xf numFmtId="0" fontId="7" fillId="7" borderId="10" xfId="0" applyFont="1" applyFill="1" applyBorder="1" applyAlignment="1">
      <alignment horizontal="center"/>
    </xf>
    <xf numFmtId="0" fontId="7" fillId="7" borderId="16" xfId="0" applyFont="1" applyFill="1" applyBorder="1" applyAlignment="1">
      <alignment horizontal="center"/>
    </xf>
    <xf numFmtId="0" fontId="7" fillId="7" borderId="30" xfId="0" applyFont="1" applyFill="1" applyBorder="1" applyAlignment="1">
      <alignment horizontal="center"/>
    </xf>
    <xf numFmtId="0" fontId="7" fillId="7" borderId="17" xfId="0" applyFont="1" applyFill="1" applyBorder="1" applyAlignment="1">
      <alignment horizontal="center"/>
    </xf>
    <xf numFmtId="0" fontId="1" fillId="0" borderId="31" xfId="0" applyFont="1" applyBorder="1"/>
    <xf numFmtId="0" fontId="1" fillId="0" borderId="37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1" fillId="0" borderId="32" xfId="0" applyFont="1" applyFill="1" applyBorder="1" applyAlignment="1">
      <alignment horizontal="center"/>
    </xf>
    <xf numFmtId="0" fontId="7" fillId="5" borderId="26" xfId="0" applyFont="1" applyFill="1" applyBorder="1" applyAlignment="1">
      <alignment horizontal="center" vertical="center"/>
    </xf>
    <xf numFmtId="0" fontId="0" fillId="5" borderId="37" xfId="0" applyFill="1" applyBorder="1" applyAlignment="1">
      <alignment horizontal="center" vertical="center" wrapText="1"/>
    </xf>
    <xf numFmtId="0" fontId="1" fillId="0" borderId="38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0" fontId="7" fillId="0" borderId="39" xfId="0" applyFont="1" applyFill="1" applyBorder="1" applyAlignment="1">
      <alignment horizontal="center"/>
    </xf>
    <xf numFmtId="0" fontId="22" fillId="0" borderId="39" xfId="0" applyFont="1" applyBorder="1" applyAlignment="1">
      <alignment horizontal="center"/>
    </xf>
    <xf numFmtId="0" fontId="22" fillId="0" borderId="39" xfId="0" applyFont="1" applyFill="1" applyBorder="1" applyAlignment="1">
      <alignment horizontal="center"/>
    </xf>
    <xf numFmtId="0" fontId="22" fillId="0" borderId="6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 vertical="center" wrapText="1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30" xfId="0" applyFont="1" applyFill="1" applyBorder="1" applyAlignment="1">
      <alignment horizontal="center"/>
    </xf>
    <xf numFmtId="0" fontId="7" fillId="0" borderId="44" xfId="0" applyFont="1" applyBorder="1" applyAlignment="1">
      <alignment horizontal="center"/>
    </xf>
    <xf numFmtId="0" fontId="22" fillId="0" borderId="45" xfId="0" applyFont="1" applyFill="1" applyBorder="1" applyAlignment="1">
      <alignment horizontal="center" vertical="center"/>
    </xf>
    <xf numFmtId="0" fontId="22" fillId="0" borderId="51" xfId="0" applyFont="1" applyFill="1" applyBorder="1" applyAlignment="1">
      <alignment horizontal="left" vertical="center" wrapText="1"/>
    </xf>
    <xf numFmtId="0" fontId="22" fillId="0" borderId="6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left" vertical="center" wrapText="1"/>
    </xf>
    <xf numFmtId="0" fontId="22" fillId="0" borderId="66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0" fontId="10" fillId="0" borderId="66" xfId="0" applyFont="1" applyBorder="1" applyAlignment="1">
      <alignment horizontal="center" vertical="center"/>
    </xf>
    <xf numFmtId="0" fontId="10" fillId="0" borderId="67" xfId="0" applyFont="1" applyBorder="1" applyAlignment="1">
      <alignment vertical="center" wrapText="1"/>
    </xf>
    <xf numFmtId="0" fontId="6" fillId="0" borderId="25" xfId="0" applyFont="1" applyFill="1" applyBorder="1" applyAlignment="1">
      <alignment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zoomScale="90" zoomScaleNormal="90" workbookViewId="0">
      <selection activeCell="E10" sqref="E10"/>
    </sheetView>
  </sheetViews>
  <sheetFormatPr defaultRowHeight="15" x14ac:dyDescent="0.25"/>
  <cols>
    <col min="1" max="1" width="5.7109375" customWidth="1"/>
    <col min="2" max="2" width="32.28515625" customWidth="1"/>
    <col min="3" max="3" width="12.7109375" customWidth="1"/>
    <col min="4" max="4" width="12.28515625" style="10" customWidth="1"/>
    <col min="5" max="5" width="14" style="10" customWidth="1"/>
    <col min="6" max="6" width="12.7109375" style="10" customWidth="1"/>
    <col min="7" max="7" width="15" style="10" customWidth="1"/>
    <col min="8" max="8" width="11" customWidth="1"/>
    <col min="9" max="11" width="9.140625" customWidth="1"/>
    <col min="13" max="13" width="26.42578125" customWidth="1"/>
    <col min="14" max="14" width="27.140625" customWidth="1"/>
  </cols>
  <sheetData>
    <row r="1" spans="1:14" ht="15.75" thickBot="1" x14ac:dyDescent="0.3"/>
    <row r="2" spans="1:14" ht="126.75" thickBot="1" x14ac:dyDescent="0.3">
      <c r="A2" s="352" t="s">
        <v>146</v>
      </c>
      <c r="B2" s="147" t="s">
        <v>66</v>
      </c>
      <c r="C2" s="286" t="s">
        <v>69</v>
      </c>
      <c r="D2" s="286" t="s">
        <v>70</v>
      </c>
      <c r="E2" s="286" t="s">
        <v>148</v>
      </c>
      <c r="F2" s="286" t="s">
        <v>149</v>
      </c>
      <c r="G2" s="565" t="s">
        <v>219</v>
      </c>
      <c r="H2" s="148" t="s">
        <v>65</v>
      </c>
      <c r="K2" s="89" t="s">
        <v>11</v>
      </c>
      <c r="L2" s="102" t="s">
        <v>12</v>
      </c>
      <c r="M2" s="353" t="s">
        <v>217</v>
      </c>
      <c r="N2" s="354" t="s">
        <v>218</v>
      </c>
    </row>
    <row r="3" spans="1:14" s="90" customFormat="1" ht="24.95" customHeight="1" x14ac:dyDescent="0.25">
      <c r="A3" s="235">
        <v>1</v>
      </c>
      <c r="B3" s="236" t="s">
        <v>1</v>
      </c>
      <c r="C3" s="237">
        <v>494</v>
      </c>
      <c r="D3" s="238">
        <f>'boulder Συλλόγοι'!F11</f>
        <v>522</v>
      </c>
      <c r="E3" s="237">
        <f>Σύλλογοι!K5</f>
        <v>480</v>
      </c>
      <c r="F3" s="238">
        <f>'boulder ΟΑΚΑ Σύλλογοι'!J2</f>
        <v>927</v>
      </c>
      <c r="G3" s="239">
        <f>'Β αγώνας δυσκ. Συλλογοι '!K2</f>
        <v>830</v>
      </c>
      <c r="H3" s="103">
        <f t="shared" ref="H3:H25" si="0">SUM(C3:G3)</f>
        <v>3253</v>
      </c>
      <c r="K3" s="100">
        <v>1</v>
      </c>
      <c r="L3" s="101">
        <v>100</v>
      </c>
    </row>
    <row r="4" spans="1:14" s="90" customFormat="1" ht="24.95" customHeight="1" x14ac:dyDescent="0.25">
      <c r="A4" s="240">
        <v>2</v>
      </c>
      <c r="B4" s="48" t="s">
        <v>6</v>
      </c>
      <c r="C4" s="91">
        <v>539</v>
      </c>
      <c r="D4" s="127">
        <f>'boulder Συλλόγοι'!F23</f>
        <v>500</v>
      </c>
      <c r="E4" s="127">
        <f>Σύλλογοι!K6</f>
        <v>470</v>
      </c>
      <c r="F4" s="127">
        <f>'boulder ΟΑΚΑ Σύλλογοι'!J10</f>
        <v>297</v>
      </c>
      <c r="G4" s="501">
        <f>'Β αγώνας δυσκ. Συλλογοι '!K5</f>
        <v>511</v>
      </c>
      <c r="H4" s="104">
        <f t="shared" si="0"/>
        <v>2317</v>
      </c>
      <c r="K4" s="92">
        <v>2</v>
      </c>
      <c r="L4" s="93">
        <v>80</v>
      </c>
    </row>
    <row r="5" spans="1:14" s="90" customFormat="1" ht="24.95" customHeight="1" thickBot="1" x14ac:dyDescent="0.3">
      <c r="A5" s="241">
        <v>3</v>
      </c>
      <c r="B5" s="242" t="s">
        <v>23</v>
      </c>
      <c r="C5" s="243">
        <v>383</v>
      </c>
      <c r="D5" s="243">
        <f>'boulder Συλλόγοι'!F32</f>
        <v>357</v>
      </c>
      <c r="E5" s="243">
        <f>Σύλλογοι!K7</f>
        <v>410</v>
      </c>
      <c r="F5" s="243">
        <f>'boulder ΟΑΚΑ Σύλλογοι'!J7</f>
        <v>342</v>
      </c>
      <c r="G5" s="502">
        <f>'Β αγώνας δυσκ. Συλλογοι '!K3</f>
        <v>661</v>
      </c>
      <c r="H5" s="244">
        <f t="shared" si="0"/>
        <v>2153</v>
      </c>
      <c r="K5" s="92">
        <v>3</v>
      </c>
      <c r="L5" s="93">
        <v>65</v>
      </c>
    </row>
    <row r="6" spans="1:14" s="90" customFormat="1" ht="24.95" customHeight="1" x14ac:dyDescent="0.25">
      <c r="A6" s="503">
        <v>4</v>
      </c>
      <c r="B6" s="504" t="s">
        <v>56</v>
      </c>
      <c r="C6" s="503">
        <v>180</v>
      </c>
      <c r="D6" s="503">
        <f>'boulder Συλλόγοι'!F38</f>
        <v>245</v>
      </c>
      <c r="E6" s="503">
        <f>Σύλλογοι!K10</f>
        <v>288</v>
      </c>
      <c r="F6" s="503">
        <f>'boulder ΟΑΚΑ Σύλλογοι'!J3</f>
        <v>811</v>
      </c>
      <c r="G6" s="505">
        <f>'Β αγώνας δυσκ. Συλλογοι '!K8</f>
        <v>395</v>
      </c>
      <c r="H6" s="234">
        <f t="shared" si="0"/>
        <v>1919</v>
      </c>
      <c r="K6" s="92">
        <v>4</v>
      </c>
      <c r="L6" s="93">
        <v>55</v>
      </c>
    </row>
    <row r="7" spans="1:14" s="90" customFormat="1" ht="24.95" customHeight="1" x14ac:dyDescent="0.25">
      <c r="A7" s="127">
        <v>5</v>
      </c>
      <c r="B7" s="173" t="s">
        <v>19</v>
      </c>
      <c r="C7" s="127">
        <v>175</v>
      </c>
      <c r="D7" s="127">
        <f>'boulder Συλλόγοι'!F52</f>
        <v>171</v>
      </c>
      <c r="E7" s="127">
        <f>Σύλλογοι!K13</f>
        <v>168</v>
      </c>
      <c r="F7" s="127">
        <f>'boulder ΟΑΚΑ Σύλλογοι'!J4</f>
        <v>727.25</v>
      </c>
      <c r="G7" s="501">
        <f>'Β αγώνας δυσκ. Συλλογοι '!K4</f>
        <v>542</v>
      </c>
      <c r="H7" s="104">
        <f t="shared" si="0"/>
        <v>1783.25</v>
      </c>
      <c r="K7" s="92">
        <v>5</v>
      </c>
      <c r="L7" s="93">
        <v>51</v>
      </c>
    </row>
    <row r="8" spans="1:14" s="90" customFormat="1" ht="24.95" customHeight="1" x14ac:dyDescent="0.25">
      <c r="A8" s="127">
        <v>6</v>
      </c>
      <c r="B8" s="173" t="s">
        <v>45</v>
      </c>
      <c r="C8" s="127">
        <v>98</v>
      </c>
      <c r="D8" s="127">
        <f>'boulder Συλλόγοι'!F73</f>
        <v>98</v>
      </c>
      <c r="E8" s="91">
        <f>Σύλλογοι!K3</f>
        <v>540</v>
      </c>
      <c r="F8" s="127">
        <f>'boulder ΟΑΚΑ Σύλλογοι'!J5</f>
        <v>400</v>
      </c>
      <c r="G8" s="501">
        <f>'Β αγώνας δυσκ. Συλλογοι '!K7</f>
        <v>415</v>
      </c>
      <c r="H8" s="104">
        <f t="shared" si="0"/>
        <v>1551</v>
      </c>
      <c r="K8" s="92">
        <v>6</v>
      </c>
      <c r="L8" s="93">
        <v>47</v>
      </c>
    </row>
    <row r="9" spans="1:14" s="90" customFormat="1" ht="24.95" customHeight="1" x14ac:dyDescent="0.25">
      <c r="A9" s="127">
        <v>7</v>
      </c>
      <c r="B9" s="173" t="s">
        <v>80</v>
      </c>
      <c r="C9" s="127">
        <v>0</v>
      </c>
      <c r="D9" s="127">
        <v>0</v>
      </c>
      <c r="E9" s="127">
        <f>Σύλλογοι!K4</f>
        <v>509</v>
      </c>
      <c r="F9" s="127">
        <f>'boulder ΟΑΚΑ Σύλλογοι'!J8</f>
        <v>335</v>
      </c>
      <c r="G9" s="501">
        <f>'Β αγώνας δυσκ. Συλλογοι '!K6</f>
        <v>468</v>
      </c>
      <c r="H9" s="149">
        <f t="shared" si="0"/>
        <v>1312</v>
      </c>
      <c r="K9" s="92">
        <v>7</v>
      </c>
      <c r="L9" s="93">
        <v>43</v>
      </c>
    </row>
    <row r="10" spans="1:14" s="90" customFormat="1" ht="24.95" customHeight="1" x14ac:dyDescent="0.25">
      <c r="A10" s="127">
        <v>8</v>
      </c>
      <c r="B10" s="173" t="s">
        <v>27</v>
      </c>
      <c r="C10" s="127">
        <v>245</v>
      </c>
      <c r="D10" s="127">
        <f>'boulder Συλλόγοι'!F46</f>
        <v>231</v>
      </c>
      <c r="E10" s="127">
        <f>Σύλλογοι!K8</f>
        <v>396</v>
      </c>
      <c r="F10" s="127">
        <v>0</v>
      </c>
      <c r="G10" s="501">
        <f>'Β αγώνας δυσκ. Συλλογοι '!K9</f>
        <v>375</v>
      </c>
      <c r="H10" s="104">
        <f t="shared" si="0"/>
        <v>1247</v>
      </c>
      <c r="K10" s="92">
        <v>8</v>
      </c>
      <c r="L10" s="93">
        <v>40</v>
      </c>
    </row>
    <row r="11" spans="1:14" s="90" customFormat="1" ht="24.95" customHeight="1" x14ac:dyDescent="0.25">
      <c r="A11" s="127">
        <v>9</v>
      </c>
      <c r="B11" s="173" t="s">
        <v>15</v>
      </c>
      <c r="C11" s="127">
        <v>100</v>
      </c>
      <c r="D11" s="127">
        <f>'boulder Συλλόγοι'!J9</f>
        <v>142</v>
      </c>
      <c r="E11" s="127">
        <v>0</v>
      </c>
      <c r="F11" s="127">
        <f>'boulder ΟΑΚΑ Σύλλογοι'!J6</f>
        <v>342.75</v>
      </c>
      <c r="G11" s="501">
        <f>'Β αγώνας δυσκ. Συλλογοι '!K14</f>
        <v>94</v>
      </c>
      <c r="H11" s="104">
        <f t="shared" si="0"/>
        <v>678.75</v>
      </c>
      <c r="K11" s="94">
        <v>9</v>
      </c>
      <c r="L11" s="95">
        <v>37</v>
      </c>
    </row>
    <row r="12" spans="1:14" s="90" customFormat="1" ht="24.95" customHeight="1" x14ac:dyDescent="0.25">
      <c r="A12" s="127">
        <v>10</v>
      </c>
      <c r="B12" s="173" t="s">
        <v>52</v>
      </c>
      <c r="C12" s="127">
        <v>51</v>
      </c>
      <c r="D12" s="127">
        <f>'boulder Συλλόγοι'!J12</f>
        <v>43</v>
      </c>
      <c r="E12" s="127">
        <f>Σύλλογοι!K9</f>
        <v>382</v>
      </c>
      <c r="F12" s="127">
        <v>0</v>
      </c>
      <c r="G12" s="501">
        <f>'Β αγώνας δυσκ. Συλλογοι '!K11</f>
        <v>179</v>
      </c>
      <c r="H12" s="104">
        <f t="shared" si="0"/>
        <v>655</v>
      </c>
      <c r="K12" s="92">
        <v>10</v>
      </c>
      <c r="L12" s="93">
        <v>34</v>
      </c>
    </row>
    <row r="13" spans="1:14" s="90" customFormat="1" ht="24.95" customHeight="1" x14ac:dyDescent="0.25">
      <c r="A13" s="127">
        <v>11</v>
      </c>
      <c r="B13" s="173" t="s">
        <v>4</v>
      </c>
      <c r="C13" s="127">
        <v>130</v>
      </c>
      <c r="D13" s="127">
        <f>'boulder Συλλόγοι'!F57</f>
        <v>165</v>
      </c>
      <c r="E13" s="127">
        <f>Σύλλογοι!K14</f>
        <v>143</v>
      </c>
      <c r="F13" s="127">
        <f>'boulder ΟΑΚΑ Σύλλογοι'!J13</f>
        <v>129</v>
      </c>
      <c r="G13" s="501">
        <f>'Β αγώνας δυσκ. Συλλογοι '!K16</f>
        <v>80</v>
      </c>
      <c r="H13" s="104">
        <f t="shared" si="0"/>
        <v>647</v>
      </c>
      <c r="K13" s="92">
        <v>11</v>
      </c>
      <c r="L13" s="93">
        <v>31</v>
      </c>
    </row>
    <row r="14" spans="1:14" ht="24.95" customHeight="1" x14ac:dyDescent="0.25">
      <c r="A14" s="127">
        <v>12</v>
      </c>
      <c r="B14" s="173" t="s">
        <v>116</v>
      </c>
      <c r="C14" s="127">
        <v>0</v>
      </c>
      <c r="D14" s="127">
        <v>0</v>
      </c>
      <c r="E14" s="127">
        <f>Σύλλογοι!K11</f>
        <v>283</v>
      </c>
      <c r="F14" s="127">
        <v>0</v>
      </c>
      <c r="G14" s="501">
        <f>'Β αγώνας δυσκ. Συλλογοι '!K10</f>
        <v>262</v>
      </c>
      <c r="H14" s="149">
        <f t="shared" si="0"/>
        <v>545</v>
      </c>
      <c r="K14" s="96">
        <v>12</v>
      </c>
      <c r="L14" s="93">
        <v>28</v>
      </c>
    </row>
    <row r="15" spans="1:14" ht="24.95" customHeight="1" x14ac:dyDescent="0.25">
      <c r="A15" s="127">
        <v>13</v>
      </c>
      <c r="B15" s="173" t="s">
        <v>107</v>
      </c>
      <c r="C15" s="127">
        <v>0</v>
      </c>
      <c r="D15" s="127">
        <v>0</v>
      </c>
      <c r="E15" s="127">
        <f>Σύλλογοι!K16</f>
        <v>51</v>
      </c>
      <c r="F15" s="127">
        <f>'boulder ΟΑΚΑ Σύλλογοι'!J9</f>
        <v>314</v>
      </c>
      <c r="G15" s="501">
        <f>'Β αγώνας δυσκ. Συλλογοι '!K13</f>
        <v>120</v>
      </c>
      <c r="H15" s="104">
        <f t="shared" si="0"/>
        <v>485</v>
      </c>
      <c r="K15" s="96">
        <v>13</v>
      </c>
      <c r="L15" s="97">
        <v>26</v>
      </c>
    </row>
    <row r="16" spans="1:14" ht="24.95" customHeight="1" x14ac:dyDescent="0.25">
      <c r="A16" s="127">
        <v>14</v>
      </c>
      <c r="B16" s="173" t="s">
        <v>36</v>
      </c>
      <c r="C16" s="127">
        <v>80</v>
      </c>
      <c r="D16" s="127">
        <f>'boulder Συλλόγοι'!J10</f>
        <v>102</v>
      </c>
      <c r="E16" s="127">
        <f>Σύλλογοι!K15</f>
        <v>55</v>
      </c>
      <c r="F16" s="127">
        <f>'boulder ΟΑΚΑ Σύλλογοι'!J12</f>
        <v>148.5</v>
      </c>
      <c r="G16" s="501">
        <f>'Β αγώνας δυσκ. Συλλογοι '!K15</f>
        <v>88</v>
      </c>
      <c r="H16" s="104">
        <f t="shared" si="0"/>
        <v>473.5</v>
      </c>
      <c r="K16" s="96">
        <v>14</v>
      </c>
      <c r="L16" s="97">
        <v>24</v>
      </c>
    </row>
    <row r="17" spans="1:12" ht="24.95" customHeight="1" x14ac:dyDescent="0.25">
      <c r="A17" s="127">
        <v>15</v>
      </c>
      <c r="B17" s="173" t="s">
        <v>130</v>
      </c>
      <c r="C17" s="146">
        <v>0</v>
      </c>
      <c r="D17" s="127">
        <v>0</v>
      </c>
      <c r="E17" s="127">
        <f>Σύλλογοι!K12</f>
        <v>196</v>
      </c>
      <c r="F17" s="127">
        <f>'boulder ΟΑΚΑ Σύλλογοι'!J15</f>
        <v>72.5</v>
      </c>
      <c r="G17" s="501">
        <f>'Β αγώνας δυσκ. Συλλογοι '!K12</f>
        <v>170</v>
      </c>
      <c r="H17" s="149">
        <f t="shared" si="0"/>
        <v>438.5</v>
      </c>
      <c r="K17" s="96">
        <v>15</v>
      </c>
      <c r="L17" s="97">
        <v>22</v>
      </c>
    </row>
    <row r="18" spans="1:12" ht="24.95" customHeight="1" x14ac:dyDescent="0.25">
      <c r="A18" s="127">
        <v>16</v>
      </c>
      <c r="B18" s="173" t="s">
        <v>158</v>
      </c>
      <c r="C18" s="127">
        <v>0</v>
      </c>
      <c r="D18" s="127">
        <v>0</v>
      </c>
      <c r="E18" s="127">
        <v>0</v>
      </c>
      <c r="F18" s="127">
        <f>'boulder ΟΑΚΑ Σύλλογοι'!J11</f>
        <v>286</v>
      </c>
      <c r="G18" s="501">
        <v>0</v>
      </c>
      <c r="H18" s="149">
        <f t="shared" si="0"/>
        <v>286</v>
      </c>
      <c r="K18" s="96">
        <v>16</v>
      </c>
      <c r="L18" s="97">
        <v>20</v>
      </c>
    </row>
    <row r="19" spans="1:12" ht="24.95" customHeight="1" x14ac:dyDescent="0.25">
      <c r="A19" s="127">
        <v>17</v>
      </c>
      <c r="B19" s="173" t="s">
        <v>95</v>
      </c>
      <c r="C19" s="127">
        <v>0</v>
      </c>
      <c r="D19" s="127">
        <v>0</v>
      </c>
      <c r="E19" s="127">
        <f>Σύλλογοι!K18</f>
        <v>47</v>
      </c>
      <c r="F19" s="127">
        <f>'boulder ΟΑΚΑ Σύλλογοι'!J18</f>
        <v>47</v>
      </c>
      <c r="G19" s="501">
        <f>'Β αγώνας δυσκ. Συλλογοι '!K20</f>
        <v>43</v>
      </c>
      <c r="H19" s="149">
        <f t="shared" si="0"/>
        <v>137</v>
      </c>
      <c r="K19" s="96">
        <v>17</v>
      </c>
      <c r="L19" s="97">
        <v>18</v>
      </c>
    </row>
    <row r="20" spans="1:12" ht="24.95" customHeight="1" x14ac:dyDescent="0.25">
      <c r="A20" s="127">
        <v>18</v>
      </c>
      <c r="B20" s="173" t="s">
        <v>205</v>
      </c>
      <c r="C20" s="127">
        <v>0</v>
      </c>
      <c r="D20" s="127">
        <v>0</v>
      </c>
      <c r="E20" s="127">
        <v>0</v>
      </c>
      <c r="F20" s="127">
        <f>'boulder ΟΑΚΑ Σύλλογοι'!J16</f>
        <v>55</v>
      </c>
      <c r="G20" s="501">
        <f>'Β αγώνας δυσκ. Συλλογοι '!K19</f>
        <v>47</v>
      </c>
      <c r="H20" s="104">
        <f t="shared" si="0"/>
        <v>102</v>
      </c>
      <c r="K20" s="96">
        <v>18</v>
      </c>
      <c r="L20" s="97">
        <v>16</v>
      </c>
    </row>
    <row r="21" spans="1:12" ht="24.95" customHeight="1" x14ac:dyDescent="0.25">
      <c r="A21" s="127">
        <v>19</v>
      </c>
      <c r="B21" s="173" t="s">
        <v>160</v>
      </c>
      <c r="C21" s="127">
        <v>0</v>
      </c>
      <c r="D21" s="127">
        <v>0</v>
      </c>
      <c r="E21" s="127">
        <v>0</v>
      </c>
      <c r="F21" s="127">
        <f>'boulder ΟΑΚΑ Σύλλογοι'!J17</f>
        <v>51</v>
      </c>
      <c r="G21" s="501">
        <f>'Β αγώνας δυσκ. Συλλογοι '!K18</f>
        <v>47</v>
      </c>
      <c r="H21" s="104">
        <f t="shared" si="0"/>
        <v>98</v>
      </c>
      <c r="K21" s="96">
        <v>19</v>
      </c>
      <c r="L21" s="97">
        <v>14</v>
      </c>
    </row>
    <row r="22" spans="1:12" ht="24.95" customHeight="1" x14ac:dyDescent="0.25">
      <c r="A22" s="127">
        <v>20</v>
      </c>
      <c r="B22" s="173" t="s">
        <v>202</v>
      </c>
      <c r="C22" s="127">
        <v>0</v>
      </c>
      <c r="D22" s="127">
        <v>0</v>
      </c>
      <c r="E22" s="127">
        <v>0</v>
      </c>
      <c r="F22" s="127">
        <f>'boulder ΟΑΚΑ Σύλλογοι'!J14</f>
        <v>80</v>
      </c>
      <c r="G22" s="501">
        <v>0</v>
      </c>
      <c r="H22" s="104">
        <f t="shared" si="0"/>
        <v>80</v>
      </c>
      <c r="K22" s="96">
        <v>20</v>
      </c>
      <c r="L22" s="97">
        <v>12</v>
      </c>
    </row>
    <row r="23" spans="1:12" ht="24.95" customHeight="1" x14ac:dyDescent="0.25">
      <c r="A23" s="127">
        <v>21</v>
      </c>
      <c r="B23" s="506" t="s">
        <v>232</v>
      </c>
      <c r="C23" s="509">
        <v>0</v>
      </c>
      <c r="D23" s="127">
        <v>0</v>
      </c>
      <c r="E23" s="127">
        <v>0</v>
      </c>
      <c r="F23" s="127">
        <v>0</v>
      </c>
      <c r="G23" s="501">
        <f>'Β αγώνας δυσκ. Συλλογοι '!K17</f>
        <v>51</v>
      </c>
      <c r="H23" s="149">
        <f t="shared" si="0"/>
        <v>51</v>
      </c>
      <c r="K23" s="96">
        <v>21</v>
      </c>
      <c r="L23" s="93">
        <v>10</v>
      </c>
    </row>
    <row r="24" spans="1:12" ht="24.95" customHeight="1" x14ac:dyDescent="0.25">
      <c r="A24" s="127">
        <v>22</v>
      </c>
      <c r="B24" s="173" t="s">
        <v>85</v>
      </c>
      <c r="C24" s="127">
        <v>0</v>
      </c>
      <c r="D24" s="127">
        <v>0</v>
      </c>
      <c r="E24" s="127">
        <f>Σύλλογοι!K17</f>
        <v>47</v>
      </c>
      <c r="F24" s="127">
        <v>0</v>
      </c>
      <c r="G24" s="501">
        <v>0</v>
      </c>
      <c r="H24" s="149">
        <f t="shared" si="0"/>
        <v>47</v>
      </c>
      <c r="K24" s="96">
        <v>22</v>
      </c>
      <c r="L24" s="97">
        <v>9</v>
      </c>
    </row>
    <row r="25" spans="1:12" ht="24.95" customHeight="1" thickBot="1" x14ac:dyDescent="0.3">
      <c r="A25" s="127">
        <v>23</v>
      </c>
      <c r="B25" s="173" t="s">
        <v>210</v>
      </c>
      <c r="C25" s="127">
        <v>0</v>
      </c>
      <c r="D25" s="127">
        <v>0</v>
      </c>
      <c r="E25" s="127">
        <v>0</v>
      </c>
      <c r="F25" s="127">
        <f>'boulder ΟΑΚΑ Σύλλογοι'!J19</f>
        <v>34</v>
      </c>
      <c r="G25" s="501">
        <v>0</v>
      </c>
      <c r="H25" s="244">
        <f t="shared" si="0"/>
        <v>34</v>
      </c>
      <c r="K25" s="96">
        <v>23</v>
      </c>
      <c r="L25" s="93">
        <v>8</v>
      </c>
    </row>
    <row r="26" spans="1:12" ht="24.95" customHeight="1" x14ac:dyDescent="0.25">
      <c r="K26" s="96">
        <v>24</v>
      </c>
      <c r="L26" s="97">
        <v>7</v>
      </c>
    </row>
    <row r="27" spans="1:12" ht="24.95" customHeight="1" x14ac:dyDescent="0.25">
      <c r="K27" s="96">
        <v>25</v>
      </c>
      <c r="L27" s="93">
        <v>6</v>
      </c>
    </row>
    <row r="28" spans="1:12" ht="24.95" customHeight="1" x14ac:dyDescent="0.25">
      <c r="K28" s="96">
        <v>26</v>
      </c>
      <c r="L28" s="97">
        <v>5</v>
      </c>
    </row>
    <row r="29" spans="1:12" ht="24.95" customHeight="1" x14ac:dyDescent="0.25">
      <c r="K29" s="96">
        <v>27</v>
      </c>
      <c r="L29" s="93">
        <v>4</v>
      </c>
    </row>
    <row r="30" spans="1:12" ht="24.95" customHeight="1" x14ac:dyDescent="0.25">
      <c r="K30" s="96">
        <v>28</v>
      </c>
      <c r="L30" s="97">
        <v>3</v>
      </c>
    </row>
    <row r="31" spans="1:12" ht="24.95" customHeight="1" x14ac:dyDescent="0.25">
      <c r="K31" s="96">
        <v>29</v>
      </c>
      <c r="L31" s="93">
        <v>2</v>
      </c>
    </row>
    <row r="32" spans="1:12" ht="24.95" customHeight="1" thickBot="1" x14ac:dyDescent="0.3">
      <c r="K32" s="98">
        <v>30</v>
      </c>
      <c r="L32" s="99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4"/>
  <sheetViews>
    <sheetView workbookViewId="0">
      <selection activeCell="A96" sqref="A96"/>
    </sheetView>
  </sheetViews>
  <sheetFormatPr defaultRowHeight="18.75" x14ac:dyDescent="0.3"/>
  <cols>
    <col min="1" max="1" width="9" bestFit="1" customWidth="1"/>
    <col min="2" max="2" width="41.85546875" customWidth="1"/>
    <col min="3" max="3" width="9.140625" style="315"/>
    <col min="5" max="5" width="9.5703125" bestFit="1" customWidth="1"/>
    <col min="6" max="6" width="10" style="338" customWidth="1"/>
    <col min="7" max="7" width="6.7109375" customWidth="1"/>
    <col min="9" max="9" width="17" bestFit="1" customWidth="1"/>
  </cols>
  <sheetData>
    <row r="1" spans="1:13" ht="19.5" thickBot="1" x14ac:dyDescent="0.35"/>
    <row r="2" spans="1:13" s="90" customFormat="1" ht="24.95" customHeight="1" thickBot="1" x14ac:dyDescent="0.3">
      <c r="A2" s="121"/>
      <c r="B2" s="122" t="s">
        <v>75</v>
      </c>
      <c r="C2" s="316"/>
      <c r="D2" s="123"/>
      <c r="E2" s="123"/>
      <c r="F2" s="339"/>
    </row>
    <row r="3" spans="1:13" ht="19.5" thickBot="1" x14ac:dyDescent="0.35">
      <c r="A3" s="543" t="s">
        <v>146</v>
      </c>
      <c r="B3" s="84" t="s">
        <v>66</v>
      </c>
      <c r="C3" s="544" t="s">
        <v>64</v>
      </c>
      <c r="D3" s="66" t="s">
        <v>62</v>
      </c>
      <c r="E3" s="66" t="s">
        <v>63</v>
      </c>
      <c r="F3" s="347" t="s">
        <v>65</v>
      </c>
    </row>
    <row r="4" spans="1:13" s="90" customFormat="1" ht="20.100000000000001" customHeight="1" x14ac:dyDescent="0.3">
      <c r="A4" s="547">
        <v>1</v>
      </c>
      <c r="B4" s="545" t="s">
        <v>1</v>
      </c>
      <c r="C4" s="307">
        <v>12</v>
      </c>
      <c r="D4" s="303">
        <f>D25+D35+D50+D64</f>
        <v>4</v>
      </c>
      <c r="E4" s="303">
        <v>8</v>
      </c>
      <c r="F4" s="103">
        <f t="shared" ref="F4" si="0">SUM(C4:E4)</f>
        <v>24</v>
      </c>
      <c r="H4" s="273"/>
      <c r="I4" s="274"/>
      <c r="J4" s="275"/>
      <c r="K4" s="275"/>
      <c r="L4" s="275"/>
      <c r="M4" s="233"/>
    </row>
    <row r="5" spans="1:13" s="90" customFormat="1" ht="20.100000000000001" customHeight="1" x14ac:dyDescent="0.3">
      <c r="A5" s="548">
        <v>2</v>
      </c>
      <c r="B5" s="80" t="s">
        <v>45</v>
      </c>
      <c r="C5" s="285">
        <v>7</v>
      </c>
      <c r="D5" s="302">
        <v>4</v>
      </c>
      <c r="E5" s="302">
        <f>E48+E66</f>
        <v>2</v>
      </c>
      <c r="F5" s="104">
        <f t="shared" ref="F5:F14" si="1">SUM(C5:E5)</f>
        <v>13</v>
      </c>
      <c r="H5" s="273"/>
      <c r="I5" s="274"/>
      <c r="J5" s="172"/>
      <c r="K5" s="172"/>
      <c r="L5" s="172"/>
      <c r="M5" s="233"/>
    </row>
    <row r="6" spans="1:13" s="90" customFormat="1" ht="20.100000000000001" customHeight="1" x14ac:dyDescent="0.3">
      <c r="A6" s="548">
        <v>3</v>
      </c>
      <c r="B6" s="80" t="s">
        <v>27</v>
      </c>
      <c r="C6" s="308">
        <v>6</v>
      </c>
      <c r="D6" s="304">
        <v>4</v>
      </c>
      <c r="E6" s="304">
        <f>E23+E37+E49</f>
        <v>2</v>
      </c>
      <c r="F6" s="104">
        <f t="shared" si="1"/>
        <v>12</v>
      </c>
      <c r="H6" s="273"/>
      <c r="I6" s="274"/>
      <c r="J6" s="172"/>
      <c r="K6" s="172"/>
      <c r="L6" s="172"/>
      <c r="M6" s="233"/>
    </row>
    <row r="7" spans="1:13" s="90" customFormat="1" ht="20.100000000000001" customHeight="1" x14ac:dyDescent="0.3">
      <c r="A7" s="548">
        <v>4</v>
      </c>
      <c r="B7" s="81" t="s">
        <v>6</v>
      </c>
      <c r="C7" s="308">
        <v>5</v>
      </c>
      <c r="D7" s="304">
        <v>7</v>
      </c>
      <c r="E7" s="304">
        <f>E26+E38+E51+E68</f>
        <v>3</v>
      </c>
      <c r="F7" s="104">
        <f t="shared" si="1"/>
        <v>15</v>
      </c>
      <c r="H7" s="172"/>
      <c r="I7" s="276"/>
      <c r="J7" s="172"/>
      <c r="K7" s="172"/>
      <c r="L7" s="172"/>
      <c r="M7" s="233"/>
    </row>
    <row r="8" spans="1:13" s="90" customFormat="1" ht="20.100000000000001" customHeight="1" x14ac:dyDescent="0.3">
      <c r="A8" s="548">
        <v>5</v>
      </c>
      <c r="B8" s="79" t="s">
        <v>56</v>
      </c>
      <c r="C8" s="308">
        <f>C27+C36+C52+C65</f>
        <v>5</v>
      </c>
      <c r="D8" s="304">
        <v>6</v>
      </c>
      <c r="E8" s="304">
        <v>6</v>
      </c>
      <c r="F8" s="104">
        <f t="shared" si="1"/>
        <v>17</v>
      </c>
      <c r="H8" s="172"/>
      <c r="I8" s="276"/>
      <c r="J8" s="172"/>
      <c r="K8" s="172"/>
      <c r="L8" s="172"/>
      <c r="M8" s="233"/>
    </row>
    <row r="9" spans="1:13" s="90" customFormat="1" ht="20.100000000000001" customHeight="1" x14ac:dyDescent="0.3">
      <c r="A9" s="548">
        <v>6</v>
      </c>
      <c r="B9" s="80" t="s">
        <v>23</v>
      </c>
      <c r="C9" s="308">
        <v>5</v>
      </c>
      <c r="D9" s="304">
        <v>4</v>
      </c>
      <c r="E9" s="304">
        <v>7</v>
      </c>
      <c r="F9" s="104">
        <f t="shared" si="1"/>
        <v>16</v>
      </c>
      <c r="H9" s="172"/>
      <c r="I9" s="276"/>
      <c r="J9" s="172"/>
      <c r="K9" s="172"/>
      <c r="L9" s="172"/>
      <c r="M9" s="233"/>
    </row>
    <row r="10" spans="1:13" s="90" customFormat="1" ht="20.100000000000001" customHeight="1" x14ac:dyDescent="0.3">
      <c r="A10" s="548">
        <v>7</v>
      </c>
      <c r="B10" s="80" t="s">
        <v>4</v>
      </c>
      <c r="C10" s="308">
        <f>C29+C39+C54+C73</f>
        <v>2</v>
      </c>
      <c r="D10" s="304">
        <v>2</v>
      </c>
      <c r="E10" s="304">
        <f>E29+E39+E54+E73</f>
        <v>3</v>
      </c>
      <c r="F10" s="104">
        <f t="shared" si="1"/>
        <v>7</v>
      </c>
      <c r="H10" s="172"/>
      <c r="I10" s="276"/>
      <c r="J10" s="172"/>
      <c r="K10" s="172"/>
      <c r="L10" s="172"/>
      <c r="M10" s="233"/>
    </row>
    <row r="11" spans="1:13" s="90" customFormat="1" ht="20.100000000000001" customHeight="1" x14ac:dyDescent="0.3">
      <c r="A11" s="548">
        <v>8</v>
      </c>
      <c r="B11" s="81" t="s">
        <v>107</v>
      </c>
      <c r="C11" s="508">
        <v>2</v>
      </c>
      <c r="D11" s="191">
        <v>0</v>
      </c>
      <c r="E11" s="191">
        <v>1</v>
      </c>
      <c r="F11" s="104">
        <f t="shared" si="1"/>
        <v>3</v>
      </c>
      <c r="H11" s="172"/>
      <c r="I11" s="276"/>
      <c r="J11" s="172"/>
      <c r="K11" s="172"/>
      <c r="L11" s="172"/>
      <c r="M11" s="233"/>
    </row>
    <row r="12" spans="1:13" s="90" customFormat="1" ht="20.100000000000001" customHeight="1" x14ac:dyDescent="0.3">
      <c r="A12" s="548">
        <v>9</v>
      </c>
      <c r="B12" s="88" t="s">
        <v>19</v>
      </c>
      <c r="C12" s="541">
        <v>1</v>
      </c>
      <c r="D12" s="542">
        <v>6</v>
      </c>
      <c r="E12" s="542">
        <v>5</v>
      </c>
      <c r="F12" s="234">
        <f t="shared" si="1"/>
        <v>12</v>
      </c>
      <c r="H12" s="172"/>
      <c r="I12" s="276"/>
      <c r="J12" s="172"/>
      <c r="K12" s="172"/>
      <c r="L12" s="172"/>
      <c r="M12" s="233"/>
    </row>
    <row r="13" spans="1:13" s="90" customFormat="1" ht="20.100000000000001" customHeight="1" x14ac:dyDescent="0.3">
      <c r="A13" s="548">
        <v>10</v>
      </c>
      <c r="B13" s="80" t="s">
        <v>15</v>
      </c>
      <c r="C13" s="308">
        <f>C28+C41+C72</f>
        <v>1</v>
      </c>
      <c r="D13" s="304">
        <f>D28+D41+D72</f>
        <v>2</v>
      </c>
      <c r="E13" s="304">
        <f>E28+E41+E72</f>
        <v>1</v>
      </c>
      <c r="F13" s="104">
        <f t="shared" si="1"/>
        <v>4</v>
      </c>
      <c r="H13" s="172"/>
      <c r="I13" s="276"/>
      <c r="J13" s="172"/>
      <c r="K13" s="172"/>
      <c r="L13" s="172"/>
      <c r="M13" s="233"/>
    </row>
    <row r="14" spans="1:13" s="90" customFormat="1" ht="20.100000000000001" customHeight="1" x14ac:dyDescent="0.3">
      <c r="A14" s="548">
        <v>11</v>
      </c>
      <c r="B14" s="80" t="s">
        <v>80</v>
      </c>
      <c r="C14" s="285">
        <v>0</v>
      </c>
      <c r="D14" s="302">
        <v>5</v>
      </c>
      <c r="E14" s="302">
        <v>3</v>
      </c>
      <c r="F14" s="292">
        <f t="shared" si="1"/>
        <v>8</v>
      </c>
      <c r="H14" s="172"/>
      <c r="I14" s="276"/>
      <c r="J14" s="172"/>
      <c r="K14" s="172"/>
      <c r="L14" s="172"/>
      <c r="M14" s="233"/>
    </row>
    <row r="15" spans="1:13" s="90" customFormat="1" ht="20.100000000000001" customHeight="1" x14ac:dyDescent="0.3">
      <c r="A15" s="548">
        <v>12</v>
      </c>
      <c r="B15" s="80" t="s">
        <v>130</v>
      </c>
      <c r="C15" s="285">
        <f>C56+C75</f>
        <v>0</v>
      </c>
      <c r="D15" s="302">
        <v>3</v>
      </c>
      <c r="E15" s="305">
        <f>E56+E75</f>
        <v>1</v>
      </c>
      <c r="F15" s="292">
        <f t="shared" ref="F15" si="2">SUM(C15:E15)</f>
        <v>4</v>
      </c>
      <c r="H15" s="172"/>
      <c r="I15" s="276"/>
      <c r="J15" s="172"/>
      <c r="K15" s="172"/>
      <c r="L15" s="172"/>
      <c r="M15" s="233"/>
    </row>
    <row r="16" spans="1:13" s="90" customFormat="1" ht="20.100000000000001" customHeight="1" x14ac:dyDescent="0.3">
      <c r="A16" s="548">
        <v>13</v>
      </c>
      <c r="B16" s="546" t="s">
        <v>202</v>
      </c>
      <c r="C16" s="308">
        <v>0</v>
      </c>
      <c r="D16" s="304">
        <v>1</v>
      </c>
      <c r="E16" s="304">
        <v>0</v>
      </c>
      <c r="F16" s="104">
        <f>SUM(C16:E16)</f>
        <v>1</v>
      </c>
      <c r="H16" s="172"/>
      <c r="I16" s="276"/>
      <c r="J16" s="172"/>
      <c r="K16" s="172"/>
      <c r="L16" s="172"/>
      <c r="M16" s="233"/>
    </row>
    <row r="17" spans="1:13" s="90" customFormat="1" ht="20.100000000000001" customHeight="1" x14ac:dyDescent="0.3">
      <c r="A17" s="548">
        <v>14</v>
      </c>
      <c r="B17" s="80" t="s">
        <v>52</v>
      </c>
      <c r="C17" s="285">
        <v>0</v>
      </c>
      <c r="D17" s="302">
        <v>0</v>
      </c>
      <c r="E17" s="302">
        <v>2</v>
      </c>
      <c r="F17" s="292">
        <f>SUM(C17:E17)</f>
        <v>2</v>
      </c>
      <c r="H17" s="172"/>
      <c r="I17" s="276"/>
      <c r="J17" s="172"/>
      <c r="K17" s="172"/>
      <c r="L17" s="172"/>
      <c r="M17" s="233"/>
    </row>
    <row r="18" spans="1:13" s="90" customFormat="1" ht="20.100000000000001" customHeight="1" thickBot="1" x14ac:dyDescent="0.3">
      <c r="A18" s="549">
        <v>15</v>
      </c>
      <c r="B18" s="550" t="s">
        <v>36</v>
      </c>
      <c r="C18" s="309">
        <v>0</v>
      </c>
      <c r="D18" s="306">
        <v>0</v>
      </c>
      <c r="E18" s="306">
        <v>1</v>
      </c>
      <c r="F18" s="244">
        <f>SUM(C18:E18)</f>
        <v>1</v>
      </c>
    </row>
    <row r="19" spans="1:13" s="90" customFormat="1" ht="20.100000000000001" customHeight="1" thickBot="1" x14ac:dyDescent="0.3"/>
    <row r="20" spans="1:13" s="90" customFormat="1" ht="20.100000000000001" customHeight="1" x14ac:dyDescent="0.25">
      <c r="A20" s="109"/>
      <c r="B20" s="124" t="s">
        <v>77</v>
      </c>
      <c r="C20" s="317"/>
      <c r="D20" s="110"/>
      <c r="E20" s="110"/>
      <c r="F20" s="341"/>
    </row>
    <row r="21" spans="1:13" s="90" customFormat="1" ht="20.100000000000001" customHeight="1" thickBot="1" x14ac:dyDescent="0.3">
      <c r="A21" s="111"/>
      <c r="B21" s="125" t="s">
        <v>68</v>
      </c>
      <c r="C21" s="318"/>
      <c r="D21" s="112"/>
      <c r="E21" s="112"/>
      <c r="F21" s="342"/>
    </row>
    <row r="22" spans="1:13" s="90" customFormat="1" ht="20.100000000000001" customHeight="1" thickBot="1" x14ac:dyDescent="0.25">
      <c r="A22" s="272" t="s">
        <v>146</v>
      </c>
      <c r="B22" s="113" t="s">
        <v>66</v>
      </c>
      <c r="C22" s="319" t="s">
        <v>64</v>
      </c>
      <c r="D22" s="83" t="s">
        <v>62</v>
      </c>
      <c r="E22" s="114" t="s">
        <v>63</v>
      </c>
      <c r="F22" s="343" t="s">
        <v>65</v>
      </c>
    </row>
    <row r="23" spans="1:13" s="90" customFormat="1" ht="20.100000000000001" customHeight="1" x14ac:dyDescent="0.25">
      <c r="A23" s="115">
        <v>1</v>
      </c>
      <c r="B23" s="88" t="s">
        <v>27</v>
      </c>
      <c r="C23" s="320">
        <v>1</v>
      </c>
      <c r="D23" s="116">
        <v>1</v>
      </c>
      <c r="E23" s="117">
        <v>1</v>
      </c>
      <c r="F23" s="234">
        <f t="shared" ref="F23:F30" si="3">SUM(C23:E23)</f>
        <v>3</v>
      </c>
    </row>
    <row r="24" spans="1:13" s="90" customFormat="1" ht="20.100000000000001" customHeight="1" x14ac:dyDescent="0.25">
      <c r="A24" s="105">
        <v>2</v>
      </c>
      <c r="B24" s="80" t="s">
        <v>23</v>
      </c>
      <c r="C24" s="321">
        <v>1</v>
      </c>
      <c r="D24" s="106">
        <v>1</v>
      </c>
      <c r="E24" s="118">
        <v>1</v>
      </c>
      <c r="F24" s="104">
        <f t="shared" si="3"/>
        <v>3</v>
      </c>
    </row>
    <row r="25" spans="1:13" s="90" customFormat="1" ht="20.100000000000001" customHeight="1" x14ac:dyDescent="0.25">
      <c r="A25" s="105">
        <v>3</v>
      </c>
      <c r="B25" s="79" t="s">
        <v>1</v>
      </c>
      <c r="C25" s="322">
        <v>1</v>
      </c>
      <c r="D25" s="106">
        <v>2</v>
      </c>
      <c r="E25" s="118"/>
      <c r="F25" s="104">
        <f t="shared" si="3"/>
        <v>3</v>
      </c>
    </row>
    <row r="26" spans="1:13" s="90" customFormat="1" ht="20.100000000000001" customHeight="1" x14ac:dyDescent="0.25">
      <c r="A26" s="105">
        <v>4</v>
      </c>
      <c r="B26" s="81" t="s">
        <v>6</v>
      </c>
      <c r="C26" s="322">
        <v>1</v>
      </c>
      <c r="D26" s="106">
        <v>1</v>
      </c>
      <c r="E26" s="118">
        <v>1</v>
      </c>
      <c r="F26" s="104">
        <f>SUM(C26:E26)</f>
        <v>3</v>
      </c>
    </row>
    <row r="27" spans="1:13" s="90" customFormat="1" ht="20.100000000000001" customHeight="1" x14ac:dyDescent="0.25">
      <c r="A27" s="105">
        <v>5</v>
      </c>
      <c r="B27" s="79" t="s">
        <v>56</v>
      </c>
      <c r="C27" s="322">
        <v>1</v>
      </c>
      <c r="D27" s="106">
        <v>1</v>
      </c>
      <c r="E27" s="118"/>
      <c r="F27" s="104">
        <f t="shared" si="3"/>
        <v>2</v>
      </c>
    </row>
    <row r="28" spans="1:13" s="90" customFormat="1" ht="20.100000000000001" customHeight="1" x14ac:dyDescent="0.25">
      <c r="A28" s="105">
        <v>6</v>
      </c>
      <c r="B28" s="80" t="s">
        <v>15</v>
      </c>
      <c r="C28" s="322">
        <v>1</v>
      </c>
      <c r="D28" s="106"/>
      <c r="E28" s="118"/>
      <c r="F28" s="104">
        <f t="shared" si="3"/>
        <v>1</v>
      </c>
    </row>
    <row r="29" spans="1:13" s="90" customFormat="1" ht="20.100000000000001" customHeight="1" x14ac:dyDescent="0.25">
      <c r="A29" s="105">
        <v>7</v>
      </c>
      <c r="B29" s="80" t="s">
        <v>4</v>
      </c>
      <c r="C29" s="322"/>
      <c r="D29" s="106"/>
      <c r="E29" s="118">
        <v>2</v>
      </c>
      <c r="F29" s="104">
        <f t="shared" si="3"/>
        <v>2</v>
      </c>
    </row>
    <row r="30" spans="1:13" s="90" customFormat="1" ht="20.100000000000001" customHeight="1" thickBot="1" x14ac:dyDescent="0.3">
      <c r="A30" s="107">
        <v>8</v>
      </c>
      <c r="B30" s="82" t="s">
        <v>19</v>
      </c>
      <c r="C30" s="323"/>
      <c r="D30" s="108"/>
      <c r="E30" s="119">
        <v>1</v>
      </c>
      <c r="F30" s="244">
        <f t="shared" si="3"/>
        <v>1</v>
      </c>
    </row>
    <row r="31" spans="1:13" s="90" customFormat="1" ht="20.100000000000001" customHeight="1" thickBot="1" x14ac:dyDescent="0.3">
      <c r="A31" s="120"/>
      <c r="B31" s="112"/>
      <c r="C31" s="318"/>
      <c r="D31" s="112"/>
      <c r="E31" s="112"/>
      <c r="F31" s="344"/>
    </row>
    <row r="32" spans="1:13" s="90" customFormat="1" ht="20.100000000000001" customHeight="1" x14ac:dyDescent="0.3">
      <c r="A32" s="50"/>
      <c r="B32" s="57" t="s">
        <v>150</v>
      </c>
      <c r="C32" s="324"/>
      <c r="D32" s="51"/>
      <c r="E32" s="51"/>
      <c r="F32" s="345"/>
    </row>
    <row r="33" spans="1:6" s="90" customFormat="1" ht="20.100000000000001" customHeight="1" thickBot="1" x14ac:dyDescent="0.35">
      <c r="A33" s="53"/>
      <c r="B33" s="59" t="s">
        <v>68</v>
      </c>
      <c r="C33" s="325"/>
      <c r="D33" s="24"/>
      <c r="E33" s="24"/>
      <c r="F33" s="346"/>
    </row>
    <row r="34" spans="1:6" s="90" customFormat="1" ht="20.100000000000001" customHeight="1" thickBot="1" x14ac:dyDescent="0.35">
      <c r="A34" s="272" t="s">
        <v>146</v>
      </c>
      <c r="B34" s="66" t="s">
        <v>66</v>
      </c>
      <c r="C34" s="326" t="s">
        <v>64</v>
      </c>
      <c r="D34" s="60" t="s">
        <v>62</v>
      </c>
      <c r="E34" s="62" t="s">
        <v>63</v>
      </c>
      <c r="F34" s="347" t="s">
        <v>65</v>
      </c>
    </row>
    <row r="35" spans="1:6" s="90" customFormat="1" ht="21.95" customHeight="1" x14ac:dyDescent="0.3">
      <c r="A35" s="71">
        <v>1</v>
      </c>
      <c r="B35" s="78" t="s">
        <v>1</v>
      </c>
      <c r="C35" s="327">
        <v>2</v>
      </c>
      <c r="D35" s="61">
        <v>1</v>
      </c>
      <c r="E35" s="63">
        <v>1</v>
      </c>
      <c r="F35" s="310">
        <f t="shared" ref="F35:F42" si="4">SUM(C35:E35)</f>
        <v>4</v>
      </c>
    </row>
    <row r="36" spans="1:6" s="90" customFormat="1" ht="21.95" customHeight="1" x14ac:dyDescent="0.3">
      <c r="A36" s="72">
        <v>2</v>
      </c>
      <c r="B36" s="79" t="s">
        <v>56</v>
      </c>
      <c r="C36" s="328">
        <v>1</v>
      </c>
      <c r="D36" s="18">
        <v>1</v>
      </c>
      <c r="E36" s="64">
        <v>1</v>
      </c>
      <c r="F36" s="311">
        <f t="shared" si="4"/>
        <v>3</v>
      </c>
    </row>
    <row r="37" spans="1:6" s="90" customFormat="1" ht="21.95" customHeight="1" x14ac:dyDescent="0.3">
      <c r="A37" s="72">
        <v>3</v>
      </c>
      <c r="B37" s="80" t="s">
        <v>27</v>
      </c>
      <c r="C37" s="329">
        <v>1</v>
      </c>
      <c r="D37" s="18">
        <v>1</v>
      </c>
      <c r="E37" s="64"/>
      <c r="F37" s="311">
        <f t="shared" si="4"/>
        <v>2</v>
      </c>
    </row>
    <row r="38" spans="1:6" s="90" customFormat="1" ht="21.95" customHeight="1" x14ac:dyDescent="0.3">
      <c r="A38" s="72">
        <v>4</v>
      </c>
      <c r="B38" s="81" t="s">
        <v>6</v>
      </c>
      <c r="C38" s="328">
        <v>1</v>
      </c>
      <c r="D38" s="18">
        <v>1</v>
      </c>
      <c r="E38" s="64"/>
      <c r="F38" s="292">
        <f t="shared" si="4"/>
        <v>2</v>
      </c>
    </row>
    <row r="39" spans="1:6" s="90" customFormat="1" ht="21.95" customHeight="1" x14ac:dyDescent="0.3">
      <c r="A39" s="72">
        <v>5</v>
      </c>
      <c r="B39" s="80" t="s">
        <v>4</v>
      </c>
      <c r="C39" s="328">
        <v>1</v>
      </c>
      <c r="D39" s="18"/>
      <c r="E39" s="64">
        <v>1</v>
      </c>
      <c r="F39" s="311">
        <f t="shared" si="4"/>
        <v>2</v>
      </c>
    </row>
    <row r="40" spans="1:6" s="90" customFormat="1" ht="21.95" customHeight="1" x14ac:dyDescent="0.3">
      <c r="A40" s="72">
        <v>6</v>
      </c>
      <c r="B40" s="80" t="s">
        <v>23</v>
      </c>
      <c r="C40" s="329"/>
      <c r="D40" s="18">
        <v>1</v>
      </c>
      <c r="E40" s="64">
        <v>2</v>
      </c>
      <c r="F40" s="311">
        <f t="shared" si="4"/>
        <v>3</v>
      </c>
    </row>
    <row r="41" spans="1:6" s="90" customFormat="1" ht="21.95" customHeight="1" x14ac:dyDescent="0.3">
      <c r="A41" s="72">
        <v>7</v>
      </c>
      <c r="B41" s="80" t="s">
        <v>15</v>
      </c>
      <c r="C41" s="328"/>
      <c r="D41" s="18">
        <v>1</v>
      </c>
      <c r="E41" s="64"/>
      <c r="F41" s="311">
        <f t="shared" si="4"/>
        <v>1</v>
      </c>
    </row>
    <row r="42" spans="1:6" s="90" customFormat="1" ht="21.95" customHeight="1" thickBot="1" x14ac:dyDescent="0.35">
      <c r="A42" s="73">
        <v>8</v>
      </c>
      <c r="B42" s="82" t="s">
        <v>19</v>
      </c>
      <c r="C42" s="330"/>
      <c r="D42" s="55"/>
      <c r="E42" s="65">
        <v>2</v>
      </c>
      <c r="F42" s="348">
        <f t="shared" si="4"/>
        <v>2</v>
      </c>
    </row>
    <row r="44" spans="1:6" ht="19.5" thickBot="1" x14ac:dyDescent="0.35"/>
    <row r="45" spans="1:6" x14ac:dyDescent="0.3">
      <c r="A45" s="50"/>
      <c r="B45" s="70" t="s">
        <v>147</v>
      </c>
      <c r="C45" s="331"/>
      <c r="D45" s="51"/>
      <c r="E45" s="51"/>
      <c r="F45" s="349"/>
    </row>
    <row r="46" spans="1:6" ht="19.5" thickBot="1" x14ac:dyDescent="0.35">
      <c r="A46" s="53"/>
      <c r="B46" s="58" t="s">
        <v>68</v>
      </c>
      <c r="C46" s="332"/>
      <c r="D46" s="24"/>
      <c r="E46" s="24"/>
      <c r="F46" s="346"/>
    </row>
    <row r="47" spans="1:6" ht="19.5" thickBot="1" x14ac:dyDescent="0.35">
      <c r="A47" s="272" t="s">
        <v>146</v>
      </c>
      <c r="B47" s="66" t="s">
        <v>66</v>
      </c>
      <c r="C47" s="333" t="s">
        <v>64</v>
      </c>
      <c r="D47" s="60" t="s">
        <v>62</v>
      </c>
      <c r="E47" s="62" t="s">
        <v>63</v>
      </c>
      <c r="F47" s="347" t="s">
        <v>65</v>
      </c>
    </row>
    <row r="48" spans="1:6" x14ac:dyDescent="0.3">
      <c r="A48" s="63">
        <v>1</v>
      </c>
      <c r="B48" s="80" t="s">
        <v>45</v>
      </c>
      <c r="C48" s="277">
        <v>3</v>
      </c>
      <c r="D48" s="18">
        <v>1</v>
      </c>
      <c r="E48" s="64">
        <v>1</v>
      </c>
      <c r="F48" s="292">
        <f t="shared" ref="F48:F58" si="5">SUM(C48:E48)</f>
        <v>5</v>
      </c>
    </row>
    <row r="49" spans="1:6" x14ac:dyDescent="0.3">
      <c r="A49" s="64">
        <v>2</v>
      </c>
      <c r="B49" s="88" t="s">
        <v>27</v>
      </c>
      <c r="C49" s="334">
        <v>2</v>
      </c>
      <c r="D49" s="61">
        <v>1</v>
      </c>
      <c r="E49" s="63">
        <v>1</v>
      </c>
      <c r="F49" s="310">
        <f t="shared" si="5"/>
        <v>4</v>
      </c>
    </row>
    <row r="50" spans="1:6" x14ac:dyDescent="0.3">
      <c r="A50" s="64">
        <v>3</v>
      </c>
      <c r="B50" s="79" t="s">
        <v>1</v>
      </c>
      <c r="C50" s="277">
        <v>2</v>
      </c>
      <c r="D50" s="18"/>
      <c r="E50" s="64">
        <v>2</v>
      </c>
      <c r="F50" s="311">
        <f t="shared" si="5"/>
        <v>4</v>
      </c>
    </row>
    <row r="51" spans="1:6" x14ac:dyDescent="0.3">
      <c r="A51" s="64">
        <v>4</v>
      </c>
      <c r="B51" s="81" t="s">
        <v>6</v>
      </c>
      <c r="C51" s="277">
        <v>1</v>
      </c>
      <c r="D51" s="18">
        <v>2</v>
      </c>
      <c r="E51" s="64">
        <v>1</v>
      </c>
      <c r="F51" s="311">
        <f t="shared" si="5"/>
        <v>4</v>
      </c>
    </row>
    <row r="52" spans="1:6" x14ac:dyDescent="0.3">
      <c r="A52" s="64">
        <v>5</v>
      </c>
      <c r="B52" s="79" t="s">
        <v>56</v>
      </c>
      <c r="C52" s="277">
        <v>1</v>
      </c>
      <c r="D52" s="18">
        <v>1</v>
      </c>
      <c r="E52" s="64">
        <v>1</v>
      </c>
      <c r="F52" s="311">
        <f t="shared" si="5"/>
        <v>3</v>
      </c>
    </row>
    <row r="53" spans="1:6" x14ac:dyDescent="0.3">
      <c r="A53" s="64">
        <v>5</v>
      </c>
      <c r="B53" s="80" t="s">
        <v>23</v>
      </c>
      <c r="C53" s="335">
        <v>1</v>
      </c>
      <c r="D53" s="18">
        <v>1</v>
      </c>
      <c r="E53" s="64">
        <v>1</v>
      </c>
      <c r="F53" s="311">
        <f t="shared" si="5"/>
        <v>3</v>
      </c>
    </row>
    <row r="54" spans="1:6" x14ac:dyDescent="0.3">
      <c r="A54" s="64">
        <v>7</v>
      </c>
      <c r="B54" s="80" t="s">
        <v>4</v>
      </c>
      <c r="C54" s="277">
        <v>1</v>
      </c>
      <c r="D54" s="18"/>
      <c r="E54" s="64"/>
      <c r="F54" s="311">
        <f t="shared" si="5"/>
        <v>1</v>
      </c>
    </row>
    <row r="55" spans="1:6" x14ac:dyDescent="0.3">
      <c r="A55" s="64">
        <v>8</v>
      </c>
      <c r="B55" s="80" t="s">
        <v>80</v>
      </c>
      <c r="C55" s="277"/>
      <c r="D55" s="18">
        <v>3</v>
      </c>
      <c r="E55" s="64">
        <v>1</v>
      </c>
      <c r="F55" s="292">
        <f t="shared" si="5"/>
        <v>4</v>
      </c>
    </row>
    <row r="56" spans="1:6" x14ac:dyDescent="0.3">
      <c r="A56" s="64">
        <v>9</v>
      </c>
      <c r="B56" s="80" t="s">
        <v>130</v>
      </c>
      <c r="C56" s="277"/>
      <c r="D56" s="18">
        <v>1</v>
      </c>
      <c r="E56" s="192">
        <v>1</v>
      </c>
      <c r="F56" s="292">
        <f t="shared" si="5"/>
        <v>2</v>
      </c>
    </row>
    <row r="57" spans="1:6" x14ac:dyDescent="0.3">
      <c r="A57" s="64">
        <v>10</v>
      </c>
      <c r="B57" s="80" t="s">
        <v>19</v>
      </c>
      <c r="C57" s="277"/>
      <c r="D57" s="18">
        <v>1</v>
      </c>
      <c r="E57" s="64"/>
      <c r="F57" s="311">
        <f t="shared" si="5"/>
        <v>1</v>
      </c>
    </row>
    <row r="58" spans="1:6" ht="19.5" thickBot="1" x14ac:dyDescent="0.35">
      <c r="A58" s="64">
        <v>11</v>
      </c>
      <c r="B58" s="82" t="s">
        <v>52</v>
      </c>
      <c r="C58" s="278"/>
      <c r="D58" s="55"/>
      <c r="E58" s="65">
        <v>2</v>
      </c>
      <c r="F58" s="312">
        <f t="shared" si="5"/>
        <v>2</v>
      </c>
    </row>
    <row r="59" spans="1:6" ht="19.5" thickBot="1" x14ac:dyDescent="0.35">
      <c r="A59" s="172"/>
      <c r="C59" s="336"/>
      <c r="D59" s="132"/>
      <c r="E59" s="193"/>
      <c r="F59" s="313">
        <f>SUM(F48:F58)</f>
        <v>33</v>
      </c>
    </row>
    <row r="60" spans="1:6" ht="19.5" thickBot="1" x14ac:dyDescent="0.35"/>
    <row r="61" spans="1:6" ht="19.5" thickBot="1" x14ac:dyDescent="0.35">
      <c r="A61" s="50"/>
      <c r="B61" s="520" t="s">
        <v>68</v>
      </c>
      <c r="C61" s="324"/>
      <c r="D61" s="51"/>
      <c r="E61" s="51"/>
      <c r="F61" s="349"/>
    </row>
    <row r="62" spans="1:6" ht="19.5" thickBot="1" x14ac:dyDescent="0.35">
      <c r="A62" s="256"/>
      <c r="B62" s="257" t="s">
        <v>216</v>
      </c>
      <c r="C62" s="337"/>
      <c r="D62" s="258"/>
      <c r="E62" s="258"/>
      <c r="F62" s="350"/>
    </row>
    <row r="63" spans="1:6" ht="19.5" thickBot="1" x14ac:dyDescent="0.35">
      <c r="A63" s="543" t="s">
        <v>146</v>
      </c>
      <c r="B63" s="558" t="s">
        <v>144</v>
      </c>
      <c r="C63" s="544" t="s">
        <v>64</v>
      </c>
      <c r="D63" s="326" t="s">
        <v>62</v>
      </c>
      <c r="E63" s="559" t="s">
        <v>63</v>
      </c>
      <c r="F63" s="347" t="s">
        <v>65</v>
      </c>
    </row>
    <row r="64" spans="1:6" x14ac:dyDescent="0.3">
      <c r="A64" s="293">
        <v>1</v>
      </c>
      <c r="B64" s="299" t="s">
        <v>1</v>
      </c>
      <c r="C64" s="290">
        <v>3</v>
      </c>
      <c r="D64" s="296">
        <v>1</v>
      </c>
      <c r="E64" s="289">
        <v>2</v>
      </c>
      <c r="F64" s="351">
        <f t="shared" ref="F64:F77" si="6">SUM(C64:E64)</f>
        <v>6</v>
      </c>
    </row>
    <row r="65" spans="1:7" x14ac:dyDescent="0.3">
      <c r="A65" s="294">
        <v>2</v>
      </c>
      <c r="B65" s="300" t="s">
        <v>56</v>
      </c>
      <c r="C65" s="285">
        <v>2</v>
      </c>
      <c r="D65" s="297">
        <v>2</v>
      </c>
      <c r="E65" s="284">
        <v>2</v>
      </c>
      <c r="F65" s="311">
        <f t="shared" si="6"/>
        <v>6</v>
      </c>
    </row>
    <row r="66" spans="1:7" x14ac:dyDescent="0.3">
      <c r="A66" s="294">
        <v>3</v>
      </c>
      <c r="B66" s="300" t="s">
        <v>45</v>
      </c>
      <c r="C66" s="285">
        <v>2</v>
      </c>
      <c r="D66" s="297">
        <v>1</v>
      </c>
      <c r="E66" s="284">
        <v>1</v>
      </c>
      <c r="F66" s="311">
        <f t="shared" si="6"/>
        <v>4</v>
      </c>
    </row>
    <row r="67" spans="1:7" x14ac:dyDescent="0.3">
      <c r="A67" s="294">
        <v>4</v>
      </c>
      <c r="B67" s="300" t="s">
        <v>107</v>
      </c>
      <c r="C67" s="285">
        <v>2</v>
      </c>
      <c r="D67" s="297"/>
      <c r="E67" s="284"/>
      <c r="F67" s="311">
        <f t="shared" si="6"/>
        <v>2</v>
      </c>
    </row>
    <row r="68" spans="1:7" x14ac:dyDescent="0.3">
      <c r="A68" s="294">
        <v>5</v>
      </c>
      <c r="B68" s="300" t="s">
        <v>6</v>
      </c>
      <c r="C68" s="285">
        <v>1</v>
      </c>
      <c r="D68" s="297">
        <v>1</v>
      </c>
      <c r="E68" s="284">
        <v>1</v>
      </c>
      <c r="F68" s="311">
        <f t="shared" si="6"/>
        <v>3</v>
      </c>
    </row>
    <row r="69" spans="1:7" x14ac:dyDescent="0.3">
      <c r="A69" s="294">
        <v>6</v>
      </c>
      <c r="B69" s="300" t="s">
        <v>158</v>
      </c>
      <c r="C69" s="285">
        <v>1</v>
      </c>
      <c r="D69" s="297">
        <v>1</v>
      </c>
      <c r="E69" s="284"/>
      <c r="F69" s="311">
        <f t="shared" si="6"/>
        <v>2</v>
      </c>
    </row>
    <row r="70" spans="1:7" x14ac:dyDescent="0.3">
      <c r="A70" s="294">
        <v>7</v>
      </c>
      <c r="B70" s="300" t="s">
        <v>23</v>
      </c>
      <c r="C70" s="285">
        <v>1</v>
      </c>
      <c r="D70" s="297"/>
      <c r="E70" s="284">
        <v>1</v>
      </c>
      <c r="F70" s="311">
        <f t="shared" si="6"/>
        <v>2</v>
      </c>
    </row>
    <row r="71" spans="1:7" x14ac:dyDescent="0.3">
      <c r="A71" s="294">
        <v>8</v>
      </c>
      <c r="B71" s="300" t="s">
        <v>19</v>
      </c>
      <c r="C71" s="285"/>
      <c r="D71" s="297">
        <v>4</v>
      </c>
      <c r="E71" s="284"/>
      <c r="F71" s="311">
        <f t="shared" si="6"/>
        <v>4</v>
      </c>
    </row>
    <row r="72" spans="1:7" x14ac:dyDescent="0.3">
      <c r="A72" s="294">
        <v>9</v>
      </c>
      <c r="B72" s="300" t="s">
        <v>15</v>
      </c>
      <c r="C72" s="285"/>
      <c r="D72" s="297">
        <v>1</v>
      </c>
      <c r="E72" s="284">
        <v>1</v>
      </c>
      <c r="F72" s="311">
        <f t="shared" si="6"/>
        <v>2</v>
      </c>
    </row>
    <row r="73" spans="1:7" x14ac:dyDescent="0.3">
      <c r="A73" s="294">
        <v>10</v>
      </c>
      <c r="B73" s="300" t="s">
        <v>4</v>
      </c>
      <c r="C73" s="285"/>
      <c r="D73" s="297">
        <v>1</v>
      </c>
      <c r="E73" s="284"/>
      <c r="F73" s="311">
        <f t="shared" si="6"/>
        <v>1</v>
      </c>
    </row>
    <row r="74" spans="1:7" x14ac:dyDescent="0.3">
      <c r="A74" s="294">
        <v>11</v>
      </c>
      <c r="B74" s="300" t="s">
        <v>202</v>
      </c>
      <c r="C74" s="285"/>
      <c r="D74" s="297">
        <v>1</v>
      </c>
      <c r="E74" s="284"/>
      <c r="F74" s="311">
        <f t="shared" si="6"/>
        <v>1</v>
      </c>
    </row>
    <row r="75" spans="1:7" x14ac:dyDescent="0.3">
      <c r="A75" s="294">
        <v>12</v>
      </c>
      <c r="B75" s="300" t="s">
        <v>130</v>
      </c>
      <c r="C75" s="285"/>
      <c r="D75" s="297">
        <v>1</v>
      </c>
      <c r="E75" s="284"/>
      <c r="F75" s="311">
        <f t="shared" si="6"/>
        <v>1</v>
      </c>
    </row>
    <row r="76" spans="1:7" x14ac:dyDescent="0.3">
      <c r="A76" s="294">
        <v>13</v>
      </c>
      <c r="B76" s="300" t="s">
        <v>80</v>
      </c>
      <c r="C76" s="285"/>
      <c r="D76" s="297"/>
      <c r="E76" s="284">
        <v>2</v>
      </c>
      <c r="F76" s="311">
        <f t="shared" si="6"/>
        <v>2</v>
      </c>
    </row>
    <row r="77" spans="1:7" ht="19.5" thickBot="1" x14ac:dyDescent="0.35">
      <c r="A77" s="295">
        <v>14</v>
      </c>
      <c r="B77" s="301" t="s">
        <v>36</v>
      </c>
      <c r="C77" s="314"/>
      <c r="D77" s="298"/>
      <c r="E77" s="65">
        <v>1</v>
      </c>
      <c r="F77" s="312">
        <f t="shared" si="6"/>
        <v>1</v>
      </c>
    </row>
    <row r="78" spans="1:7" ht="19.5" thickBot="1" x14ac:dyDescent="0.35">
      <c r="C78" s="561"/>
      <c r="D78" s="562"/>
      <c r="E78" s="562"/>
      <c r="F78" s="563">
        <f>SUM(F64:F76)</f>
        <v>36</v>
      </c>
    </row>
    <row r="79" spans="1:7" ht="19.5" thickBot="1" x14ac:dyDescent="0.35">
      <c r="C79" s="560"/>
      <c r="D79" s="273"/>
      <c r="E79" s="273"/>
      <c r="F79" s="564"/>
      <c r="G79" s="24"/>
    </row>
    <row r="80" spans="1:7" ht="19.5" thickBot="1" x14ac:dyDescent="0.35">
      <c r="A80" s="50"/>
      <c r="B80" s="520" t="s">
        <v>68</v>
      </c>
      <c r="C80" s="324"/>
      <c r="D80" s="51"/>
      <c r="E80" s="51"/>
      <c r="F80" s="349"/>
    </row>
    <row r="81" spans="1:6" ht="16.5" thickBot="1" x14ac:dyDescent="0.3">
      <c r="A81" s="256"/>
      <c r="B81" s="551" t="s">
        <v>235</v>
      </c>
      <c r="C81" s="258"/>
      <c r="D81" s="258"/>
      <c r="E81" s="258"/>
      <c r="F81" s="126"/>
    </row>
    <row r="82" spans="1:6" ht="19.5" thickBot="1" x14ac:dyDescent="0.35">
      <c r="A82" s="552"/>
      <c r="B82" s="553" t="s">
        <v>66</v>
      </c>
      <c r="C82" s="554" t="s">
        <v>64</v>
      </c>
      <c r="D82" s="555" t="s">
        <v>62</v>
      </c>
      <c r="E82" s="556" t="s">
        <v>63</v>
      </c>
      <c r="F82" s="557" t="s">
        <v>65</v>
      </c>
    </row>
    <row r="83" spans="1:6" ht="15.75" x14ac:dyDescent="0.25">
      <c r="A83" s="527">
        <v>1</v>
      </c>
      <c r="B83" s="538" t="s">
        <v>1</v>
      </c>
      <c r="C83" s="67">
        <v>4</v>
      </c>
      <c r="D83" s="529"/>
      <c r="E83" s="530">
        <v>3</v>
      </c>
      <c r="F83" s="67">
        <f t="shared" ref="F83:F93" si="7">SUM(C83:E83)</f>
        <v>7</v>
      </c>
    </row>
    <row r="84" spans="1:6" ht="15.75" x14ac:dyDescent="0.25">
      <c r="A84" s="516">
        <v>2</v>
      </c>
      <c r="B84" s="539" t="s">
        <v>45</v>
      </c>
      <c r="C84" s="68">
        <v>2</v>
      </c>
      <c r="D84" s="524">
        <v>2</v>
      </c>
      <c r="E84" s="513"/>
      <c r="F84" s="68">
        <f t="shared" si="7"/>
        <v>4</v>
      </c>
    </row>
    <row r="85" spans="1:6" ht="15.75" x14ac:dyDescent="0.25">
      <c r="A85" s="516">
        <v>3</v>
      </c>
      <c r="B85" s="539" t="s">
        <v>23</v>
      </c>
      <c r="C85" s="68">
        <v>2</v>
      </c>
      <c r="D85" s="524">
        <v>1</v>
      </c>
      <c r="E85" s="513">
        <v>2</v>
      </c>
      <c r="F85" s="68">
        <f t="shared" si="7"/>
        <v>5</v>
      </c>
    </row>
    <row r="86" spans="1:6" ht="15.75" x14ac:dyDescent="0.25">
      <c r="A86" s="527">
        <v>4</v>
      </c>
      <c r="B86" s="539" t="s">
        <v>27</v>
      </c>
      <c r="C86" s="68">
        <v>2</v>
      </c>
      <c r="D86" s="524">
        <v>1</v>
      </c>
      <c r="E86" s="513"/>
      <c r="F86" s="68">
        <f t="shared" si="7"/>
        <v>3</v>
      </c>
    </row>
    <row r="87" spans="1:6" ht="15.75" x14ac:dyDescent="0.25">
      <c r="A87" s="516">
        <v>5</v>
      </c>
      <c r="B87" s="539" t="s">
        <v>6</v>
      </c>
      <c r="C87" s="68">
        <v>1</v>
      </c>
      <c r="D87" s="524">
        <v>2</v>
      </c>
      <c r="E87" s="513"/>
      <c r="F87" s="68">
        <f t="shared" si="7"/>
        <v>3</v>
      </c>
    </row>
    <row r="88" spans="1:6" ht="15.75" x14ac:dyDescent="0.25">
      <c r="A88" s="516">
        <v>6</v>
      </c>
      <c r="B88" s="539" t="s">
        <v>19</v>
      </c>
      <c r="C88" s="68">
        <v>1</v>
      </c>
      <c r="D88" s="524">
        <v>1</v>
      </c>
      <c r="E88" s="513">
        <v>2</v>
      </c>
      <c r="F88" s="68">
        <f t="shared" si="7"/>
        <v>4</v>
      </c>
    </row>
    <row r="89" spans="1:6" ht="15.75" x14ac:dyDescent="0.25">
      <c r="A89" s="527">
        <v>7</v>
      </c>
      <c r="B89" s="539" t="s">
        <v>80</v>
      </c>
      <c r="C89" s="68"/>
      <c r="D89" s="524">
        <v>2</v>
      </c>
      <c r="E89" s="513">
        <v>2</v>
      </c>
      <c r="F89" s="68">
        <f t="shared" si="7"/>
        <v>4</v>
      </c>
    </row>
    <row r="90" spans="1:6" ht="15.75" x14ac:dyDescent="0.25">
      <c r="A90" s="516">
        <v>8</v>
      </c>
      <c r="B90" s="539" t="s">
        <v>56</v>
      </c>
      <c r="C90" s="68"/>
      <c r="D90" s="524">
        <v>1</v>
      </c>
      <c r="E90" s="513">
        <v>2</v>
      </c>
      <c r="F90" s="68">
        <f t="shared" si="7"/>
        <v>3</v>
      </c>
    </row>
    <row r="91" spans="1:6" ht="15.75" x14ac:dyDescent="0.25">
      <c r="A91" s="516">
        <v>9</v>
      </c>
      <c r="B91" s="539" t="s">
        <v>130</v>
      </c>
      <c r="C91" s="68"/>
      <c r="D91" s="524">
        <v>1</v>
      </c>
      <c r="E91" s="513"/>
      <c r="F91" s="68">
        <f t="shared" si="7"/>
        <v>1</v>
      </c>
    </row>
    <row r="92" spans="1:6" ht="15.75" x14ac:dyDescent="0.25">
      <c r="A92" s="527">
        <v>10</v>
      </c>
      <c r="B92" s="539" t="s">
        <v>4</v>
      </c>
      <c r="C92" s="68"/>
      <c r="D92" s="524">
        <v>1</v>
      </c>
      <c r="E92" s="513"/>
      <c r="F92" s="68">
        <f t="shared" si="7"/>
        <v>1</v>
      </c>
    </row>
    <row r="93" spans="1:6" ht="16.5" thickBot="1" x14ac:dyDescent="0.3">
      <c r="A93" s="516">
        <v>11</v>
      </c>
      <c r="B93" s="540" t="s">
        <v>107</v>
      </c>
      <c r="C93" s="56"/>
      <c r="D93" s="525"/>
      <c r="E93" s="521">
        <v>1</v>
      </c>
      <c r="F93" s="56">
        <f t="shared" si="7"/>
        <v>1</v>
      </c>
    </row>
    <row r="94" spans="1:6" ht="15.75" thickBot="1" x14ac:dyDescent="0.3">
      <c r="C94" s="520"/>
      <c r="D94" s="526"/>
      <c r="E94" s="518"/>
      <c r="F94" s="537">
        <f>SUM(F83:F93)</f>
        <v>36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2"/>
  <sheetViews>
    <sheetView workbookViewId="0">
      <selection activeCell="N7" sqref="N7"/>
    </sheetView>
  </sheetViews>
  <sheetFormatPr defaultRowHeight="15" x14ac:dyDescent="0.25"/>
  <cols>
    <col min="1" max="1" width="4.140625" bestFit="1" customWidth="1"/>
    <col min="2" max="2" width="37.7109375" customWidth="1"/>
    <col min="3" max="3" width="16.7109375" customWidth="1"/>
    <col min="4" max="4" width="15.7109375" customWidth="1"/>
    <col min="5" max="6" width="15.28515625" customWidth="1"/>
    <col min="7" max="7" width="18.85546875" customWidth="1"/>
    <col min="8" max="8" width="12.28515625" bestFit="1" customWidth="1"/>
    <col min="10" max="10" width="4.140625" bestFit="1" customWidth="1"/>
    <col min="11" max="11" width="27.28515625" bestFit="1" customWidth="1"/>
    <col min="12" max="12" width="9.140625" bestFit="1" customWidth="1"/>
    <col min="13" max="13" width="18.85546875" bestFit="1" customWidth="1"/>
    <col min="14" max="14" width="19.5703125" bestFit="1" customWidth="1"/>
  </cols>
  <sheetData>
    <row r="1" spans="1:14" ht="75.75" thickBot="1" x14ac:dyDescent="0.3">
      <c r="A1" s="613">
        <v>1</v>
      </c>
      <c r="B1" s="620" t="s">
        <v>1</v>
      </c>
      <c r="C1" s="353" t="s">
        <v>69</v>
      </c>
      <c r="D1" s="353" t="s">
        <v>70</v>
      </c>
      <c r="E1" s="608" t="s">
        <v>148</v>
      </c>
      <c r="F1" s="353" t="s">
        <v>149</v>
      </c>
      <c r="G1" s="609" t="s">
        <v>219</v>
      </c>
      <c r="H1" s="611" t="s">
        <v>65</v>
      </c>
      <c r="J1" s="721"/>
      <c r="K1" s="789" t="s">
        <v>66</v>
      </c>
      <c r="L1" s="798" t="s">
        <v>236</v>
      </c>
      <c r="M1" s="790" t="s">
        <v>242</v>
      </c>
      <c r="N1" s="722" t="s">
        <v>237</v>
      </c>
    </row>
    <row r="2" spans="1:14" ht="15.75" x14ac:dyDescent="0.25">
      <c r="A2" s="739">
        <v>1</v>
      </c>
      <c r="B2" s="740" t="s">
        <v>16</v>
      </c>
      <c r="C2" s="734">
        <v>80</v>
      </c>
      <c r="D2" s="735">
        <v>100</v>
      </c>
      <c r="E2" s="736">
        <v>100</v>
      </c>
      <c r="F2" s="735">
        <v>100</v>
      </c>
      <c r="G2" s="735">
        <v>100</v>
      </c>
      <c r="H2" s="733">
        <f t="shared" ref="H2:H20" si="0">SUM(C2:G2)</f>
        <v>480</v>
      </c>
      <c r="J2" s="803">
        <v>1</v>
      </c>
      <c r="K2" s="804" t="s">
        <v>1</v>
      </c>
      <c r="L2" s="799">
        <v>19</v>
      </c>
      <c r="M2" s="791">
        <v>5</v>
      </c>
      <c r="N2" s="132">
        <v>2</v>
      </c>
    </row>
    <row r="3" spans="1:14" ht="15.75" x14ac:dyDescent="0.25">
      <c r="A3" s="618">
        <v>2</v>
      </c>
      <c r="B3" s="622" t="s">
        <v>2</v>
      </c>
      <c r="C3" s="574">
        <v>80</v>
      </c>
      <c r="D3" s="580">
        <v>80</v>
      </c>
      <c r="E3" s="586">
        <v>100</v>
      </c>
      <c r="F3" s="595">
        <v>55</v>
      </c>
      <c r="G3" s="603">
        <v>100</v>
      </c>
      <c r="H3" s="68">
        <f t="shared" si="0"/>
        <v>415</v>
      </c>
      <c r="J3" s="805">
        <v>2</v>
      </c>
      <c r="K3" s="806" t="s">
        <v>6</v>
      </c>
      <c r="L3" s="800">
        <v>12</v>
      </c>
      <c r="M3" s="792">
        <v>4</v>
      </c>
      <c r="N3" s="18">
        <v>0</v>
      </c>
    </row>
    <row r="4" spans="1:14" ht="15.75" x14ac:dyDescent="0.25">
      <c r="A4" s="618">
        <v>3</v>
      </c>
      <c r="B4" s="622" t="s">
        <v>71</v>
      </c>
      <c r="C4" s="574">
        <v>100</v>
      </c>
      <c r="D4" s="580">
        <v>100</v>
      </c>
      <c r="E4" s="587">
        <v>55</v>
      </c>
      <c r="F4" s="580">
        <v>100</v>
      </c>
      <c r="G4" s="581">
        <v>55</v>
      </c>
      <c r="H4" s="68">
        <f t="shared" si="0"/>
        <v>410</v>
      </c>
      <c r="J4" s="807">
        <v>3</v>
      </c>
      <c r="K4" s="806" t="s">
        <v>23</v>
      </c>
      <c r="L4" s="800">
        <v>10</v>
      </c>
      <c r="M4" s="792">
        <v>3</v>
      </c>
      <c r="N4" s="6">
        <v>2</v>
      </c>
    </row>
    <row r="5" spans="1:14" ht="15.75" x14ac:dyDescent="0.25">
      <c r="A5" s="618">
        <v>4</v>
      </c>
      <c r="B5" s="622" t="s">
        <v>31</v>
      </c>
      <c r="C5" s="575">
        <v>51</v>
      </c>
      <c r="D5" s="580">
        <v>65</v>
      </c>
      <c r="E5" s="587">
        <v>55</v>
      </c>
      <c r="F5" s="580">
        <v>100</v>
      </c>
      <c r="G5" s="580">
        <v>65</v>
      </c>
      <c r="H5" s="68">
        <f t="shared" si="0"/>
        <v>336</v>
      </c>
      <c r="J5" s="807">
        <v>4</v>
      </c>
      <c r="K5" s="806" t="s">
        <v>56</v>
      </c>
      <c r="L5" s="801">
        <v>14</v>
      </c>
      <c r="M5" s="793">
        <v>2</v>
      </c>
      <c r="N5" s="6">
        <v>1</v>
      </c>
    </row>
    <row r="6" spans="1:14" ht="15.75" x14ac:dyDescent="0.25">
      <c r="A6" s="618">
        <v>5</v>
      </c>
      <c r="B6" s="622" t="s">
        <v>42</v>
      </c>
      <c r="C6" s="575">
        <v>55</v>
      </c>
      <c r="D6" s="581">
        <v>55</v>
      </c>
      <c r="E6" s="587"/>
      <c r="F6" s="596">
        <v>51</v>
      </c>
      <c r="G6" s="580">
        <v>65</v>
      </c>
      <c r="H6" s="68">
        <f t="shared" si="0"/>
        <v>226</v>
      </c>
      <c r="J6" s="807">
        <v>5</v>
      </c>
      <c r="K6" s="806" t="s">
        <v>19</v>
      </c>
      <c r="L6" s="801">
        <v>17</v>
      </c>
      <c r="M6" s="794">
        <v>2</v>
      </c>
      <c r="N6" s="18">
        <v>0</v>
      </c>
    </row>
    <row r="7" spans="1:14" ht="15.75" x14ac:dyDescent="0.25">
      <c r="A7" s="618">
        <v>6</v>
      </c>
      <c r="B7" s="622" t="s">
        <v>81</v>
      </c>
      <c r="C7" s="513"/>
      <c r="D7" s="513"/>
      <c r="E7" s="586">
        <v>65</v>
      </c>
      <c r="F7" s="580">
        <v>53</v>
      </c>
      <c r="G7" s="604">
        <v>100</v>
      </c>
      <c r="H7" s="68">
        <f t="shared" si="0"/>
        <v>218</v>
      </c>
      <c r="J7" s="805">
        <v>6</v>
      </c>
      <c r="K7" s="806" t="s">
        <v>45</v>
      </c>
      <c r="L7" s="801">
        <v>7</v>
      </c>
      <c r="M7" s="795">
        <v>0</v>
      </c>
      <c r="N7" s="6">
        <v>5</v>
      </c>
    </row>
    <row r="8" spans="1:14" ht="15.75" x14ac:dyDescent="0.25">
      <c r="A8" s="618">
        <v>7</v>
      </c>
      <c r="B8" s="622" t="s">
        <v>104</v>
      </c>
      <c r="C8" s="513"/>
      <c r="D8" s="513"/>
      <c r="E8" s="586">
        <v>65</v>
      </c>
      <c r="F8" s="580">
        <v>80</v>
      </c>
      <c r="G8" s="580">
        <v>65</v>
      </c>
      <c r="H8" s="68">
        <f t="shared" si="0"/>
        <v>210</v>
      </c>
      <c r="J8" s="807">
        <v>7</v>
      </c>
      <c r="K8" s="806" t="s">
        <v>80</v>
      </c>
      <c r="L8" s="801">
        <v>10</v>
      </c>
      <c r="M8" s="796">
        <v>0</v>
      </c>
      <c r="N8" s="497">
        <v>8</v>
      </c>
    </row>
    <row r="9" spans="1:14" ht="15.75" x14ac:dyDescent="0.25">
      <c r="A9" s="618">
        <v>8</v>
      </c>
      <c r="B9" s="622" t="s">
        <v>43</v>
      </c>
      <c r="C9" s="575">
        <v>51</v>
      </c>
      <c r="D9" s="581">
        <v>51</v>
      </c>
      <c r="E9" s="587"/>
      <c r="F9" s="574">
        <v>60</v>
      </c>
      <c r="G9" s="581">
        <v>47</v>
      </c>
      <c r="H9" s="68">
        <f t="shared" si="0"/>
        <v>209</v>
      </c>
      <c r="J9" s="805">
        <v>8</v>
      </c>
      <c r="K9" s="806" t="s">
        <v>27</v>
      </c>
      <c r="L9" s="801">
        <v>8</v>
      </c>
      <c r="M9" s="796">
        <v>0</v>
      </c>
      <c r="N9" s="493">
        <v>0</v>
      </c>
    </row>
    <row r="10" spans="1:14" ht="15.75" x14ac:dyDescent="0.25">
      <c r="A10" s="618">
        <v>9</v>
      </c>
      <c r="B10" s="622" t="s">
        <v>24</v>
      </c>
      <c r="C10" s="575">
        <v>40</v>
      </c>
      <c r="D10" s="581">
        <v>31</v>
      </c>
      <c r="E10" s="587">
        <v>40</v>
      </c>
      <c r="F10" s="581">
        <v>31</v>
      </c>
      <c r="G10" s="581">
        <v>55</v>
      </c>
      <c r="H10" s="68">
        <f t="shared" si="0"/>
        <v>197</v>
      </c>
      <c r="J10" s="805">
        <v>9</v>
      </c>
      <c r="K10" s="806" t="s">
        <v>15</v>
      </c>
      <c r="L10" s="801">
        <v>8</v>
      </c>
      <c r="M10" s="796">
        <v>0</v>
      </c>
      <c r="N10" s="493">
        <v>0</v>
      </c>
    </row>
    <row r="11" spans="1:14" ht="15.75" x14ac:dyDescent="0.25">
      <c r="A11" s="618">
        <v>10</v>
      </c>
      <c r="B11" s="622" t="s">
        <v>190</v>
      </c>
      <c r="C11" s="69"/>
      <c r="D11" s="580"/>
      <c r="E11" s="586"/>
      <c r="F11" s="574">
        <v>65</v>
      </c>
      <c r="G11" s="580">
        <v>100</v>
      </c>
      <c r="H11" s="68">
        <f t="shared" si="0"/>
        <v>165</v>
      </c>
      <c r="J11" s="805">
        <v>10</v>
      </c>
      <c r="K11" s="808" t="s">
        <v>52</v>
      </c>
      <c r="L11" s="801">
        <v>8</v>
      </c>
      <c r="M11" s="796">
        <v>0</v>
      </c>
      <c r="N11" s="493">
        <v>0</v>
      </c>
    </row>
    <row r="12" spans="1:14" ht="15.75" x14ac:dyDescent="0.25">
      <c r="A12" s="618">
        <v>11</v>
      </c>
      <c r="B12" s="622" t="s">
        <v>25</v>
      </c>
      <c r="C12" s="576">
        <v>37</v>
      </c>
      <c r="D12" s="581">
        <v>40</v>
      </c>
      <c r="E12" s="587"/>
      <c r="F12" s="597">
        <v>28</v>
      </c>
      <c r="G12" s="581">
        <v>31</v>
      </c>
      <c r="H12" s="68">
        <f t="shared" si="0"/>
        <v>136</v>
      </c>
      <c r="J12" s="805">
        <v>11</v>
      </c>
      <c r="K12" s="808" t="s">
        <v>4</v>
      </c>
      <c r="L12" s="801">
        <v>2</v>
      </c>
      <c r="M12" s="794">
        <v>1</v>
      </c>
      <c r="N12" s="493">
        <v>0</v>
      </c>
    </row>
    <row r="13" spans="1:14" ht="15.75" x14ac:dyDescent="0.25">
      <c r="A13" s="618">
        <v>12</v>
      </c>
      <c r="B13" s="622" t="s">
        <v>171</v>
      </c>
      <c r="C13" s="577"/>
      <c r="D13" s="582"/>
      <c r="E13" s="588"/>
      <c r="F13" s="581">
        <v>55</v>
      </c>
      <c r="G13" s="581">
        <v>47</v>
      </c>
      <c r="H13" s="68">
        <f t="shared" si="0"/>
        <v>102</v>
      </c>
      <c r="J13" s="805">
        <v>12</v>
      </c>
      <c r="K13" s="806" t="s">
        <v>116</v>
      </c>
      <c r="L13" s="801">
        <v>8</v>
      </c>
      <c r="M13" s="796">
        <v>0</v>
      </c>
      <c r="N13" s="493">
        <v>0</v>
      </c>
    </row>
    <row r="14" spans="1:14" ht="15.75" x14ac:dyDescent="0.25">
      <c r="A14" s="618">
        <v>13</v>
      </c>
      <c r="B14" s="622" t="s">
        <v>192</v>
      </c>
      <c r="C14" s="577"/>
      <c r="D14" s="582"/>
      <c r="E14" s="588"/>
      <c r="F14" s="596">
        <v>53</v>
      </c>
      <c r="G14" s="605"/>
      <c r="H14" s="612">
        <f t="shared" si="0"/>
        <v>53</v>
      </c>
      <c r="J14" s="805">
        <v>13</v>
      </c>
      <c r="K14" s="806" t="s">
        <v>107</v>
      </c>
      <c r="L14" s="801">
        <v>5</v>
      </c>
      <c r="M14" s="796">
        <v>0</v>
      </c>
      <c r="N14" s="493">
        <v>0</v>
      </c>
    </row>
    <row r="15" spans="1:14" ht="15.75" x14ac:dyDescent="0.25">
      <c r="A15" s="618">
        <v>14</v>
      </c>
      <c r="B15" s="622" t="s">
        <v>155</v>
      </c>
      <c r="C15" s="513"/>
      <c r="D15" s="513"/>
      <c r="E15" s="524"/>
      <c r="F15" s="596">
        <v>47</v>
      </c>
      <c r="G15" s="513"/>
      <c r="H15" s="68">
        <f t="shared" si="0"/>
        <v>47</v>
      </c>
      <c r="J15" s="807">
        <v>14</v>
      </c>
      <c r="K15" s="806" t="s">
        <v>36</v>
      </c>
      <c r="L15" s="801">
        <v>3</v>
      </c>
      <c r="M15" s="796">
        <v>0</v>
      </c>
      <c r="N15" s="493">
        <v>0</v>
      </c>
    </row>
    <row r="16" spans="1:14" ht="15.75" x14ac:dyDescent="0.25">
      <c r="A16" s="618">
        <v>15</v>
      </c>
      <c r="B16" s="622" t="s">
        <v>161</v>
      </c>
      <c r="C16" s="513"/>
      <c r="D16" s="513"/>
      <c r="E16" s="524"/>
      <c r="F16" s="581">
        <v>43</v>
      </c>
      <c r="G16" s="513"/>
      <c r="H16" s="68">
        <f t="shared" si="0"/>
        <v>43</v>
      </c>
      <c r="J16" s="805">
        <v>15</v>
      </c>
      <c r="K16" s="806" t="s">
        <v>130</v>
      </c>
      <c r="L16" s="801">
        <v>3</v>
      </c>
      <c r="M16" s="796">
        <v>0</v>
      </c>
      <c r="N16" s="493">
        <v>0</v>
      </c>
    </row>
    <row r="17" spans="1:14" ht="15.75" x14ac:dyDescent="0.25">
      <c r="A17" s="618">
        <v>16</v>
      </c>
      <c r="B17" s="622" t="s">
        <v>187</v>
      </c>
      <c r="C17" s="577"/>
      <c r="D17" s="582"/>
      <c r="E17" s="588"/>
      <c r="F17" s="581">
        <v>34</v>
      </c>
      <c r="G17" s="513"/>
      <c r="H17" s="68">
        <f t="shared" si="0"/>
        <v>34</v>
      </c>
      <c r="J17" s="805">
        <v>16</v>
      </c>
      <c r="K17" s="806" t="s">
        <v>158</v>
      </c>
      <c r="L17" s="801">
        <v>4</v>
      </c>
      <c r="M17" s="796">
        <v>0</v>
      </c>
      <c r="N17" s="493">
        <v>0</v>
      </c>
    </row>
    <row r="18" spans="1:14" ht="15.75" x14ac:dyDescent="0.25">
      <c r="A18" s="618">
        <v>17</v>
      </c>
      <c r="B18" s="623" t="s">
        <v>165</v>
      </c>
      <c r="C18" s="578"/>
      <c r="D18" s="578"/>
      <c r="E18" s="589"/>
      <c r="F18" s="598">
        <v>19</v>
      </c>
      <c r="G18" s="513"/>
      <c r="H18" s="68">
        <f t="shared" si="0"/>
        <v>19</v>
      </c>
      <c r="J18" s="805">
        <v>17</v>
      </c>
      <c r="K18" s="806" t="s">
        <v>95</v>
      </c>
      <c r="L18" s="801">
        <v>1</v>
      </c>
      <c r="M18" s="796">
        <v>0</v>
      </c>
      <c r="N18" s="493">
        <v>0</v>
      </c>
    </row>
    <row r="19" spans="1:14" ht="15.75" x14ac:dyDescent="0.25">
      <c r="A19" s="618">
        <v>18</v>
      </c>
      <c r="B19" s="623" t="s">
        <v>167</v>
      </c>
      <c r="C19" s="577"/>
      <c r="D19" s="583"/>
      <c r="E19" s="590"/>
      <c r="F19" s="597">
        <v>15</v>
      </c>
      <c r="G19" s="513"/>
      <c r="H19" s="68">
        <f t="shared" si="0"/>
        <v>15</v>
      </c>
      <c r="J19" s="805">
        <v>18</v>
      </c>
      <c r="K19" s="806" t="s">
        <v>205</v>
      </c>
      <c r="L19" s="801">
        <v>1</v>
      </c>
      <c r="M19" s="796">
        <v>0</v>
      </c>
      <c r="N19" s="493">
        <v>0</v>
      </c>
    </row>
    <row r="20" spans="1:14" ht="19.5" thickBot="1" x14ac:dyDescent="0.3">
      <c r="A20" s="619">
        <v>19</v>
      </c>
      <c r="B20" s="624" t="s">
        <v>169</v>
      </c>
      <c r="C20" s="579"/>
      <c r="D20" s="584"/>
      <c r="E20" s="591"/>
      <c r="F20" s="599">
        <v>9.75</v>
      </c>
      <c r="G20" s="513"/>
      <c r="H20" s="68">
        <f t="shared" si="0"/>
        <v>9.75</v>
      </c>
      <c r="J20" s="809">
        <v>19</v>
      </c>
      <c r="K20" s="810" t="s">
        <v>160</v>
      </c>
      <c r="L20" s="800">
        <v>1</v>
      </c>
      <c r="M20" s="796">
        <v>0</v>
      </c>
      <c r="N20" s="493">
        <v>0</v>
      </c>
    </row>
    <row r="21" spans="1:14" ht="19.5" thickBot="1" x14ac:dyDescent="0.35">
      <c r="C21" s="347">
        <f>SUM(C2:C20)</f>
        <v>494</v>
      </c>
      <c r="D21" s="347">
        <f>SUM(D2:D20)</f>
        <v>522</v>
      </c>
      <c r="E21" s="592">
        <f>SUM(E2:E20)</f>
        <v>480</v>
      </c>
      <c r="F21" s="639">
        <f>SUM(F2:F20)</f>
        <v>998.75</v>
      </c>
      <c r="G21" s="347">
        <f>SUM(G2:G20)</f>
        <v>830</v>
      </c>
      <c r="H21" s="347">
        <f>G21+F22+E21+D21+C21</f>
        <v>3253</v>
      </c>
      <c r="J21" s="809">
        <v>20</v>
      </c>
      <c r="K21" s="810" t="s">
        <v>202</v>
      </c>
      <c r="L21" s="800">
        <v>1</v>
      </c>
      <c r="M21" s="796">
        <v>0</v>
      </c>
      <c r="N21" s="493">
        <v>0</v>
      </c>
    </row>
    <row r="22" spans="1:14" ht="19.5" thickBot="1" x14ac:dyDescent="0.35">
      <c r="F22" s="594">
        <f>F21-F23</f>
        <v>927</v>
      </c>
      <c r="J22" s="809">
        <v>21</v>
      </c>
      <c r="K22" s="811" t="s">
        <v>232</v>
      </c>
      <c r="L22" s="800">
        <v>1</v>
      </c>
      <c r="M22" s="796">
        <v>0</v>
      </c>
      <c r="N22" s="493">
        <v>0</v>
      </c>
    </row>
    <row r="23" spans="1:14" ht="19.5" thickBot="1" x14ac:dyDescent="0.3">
      <c r="F23" s="453">
        <f>F20+F19+F12+F18</f>
        <v>71.75</v>
      </c>
      <c r="J23" s="809">
        <v>22</v>
      </c>
      <c r="K23" s="810" t="s">
        <v>85</v>
      </c>
      <c r="L23" s="800">
        <v>1</v>
      </c>
      <c r="M23" s="796">
        <v>0</v>
      </c>
      <c r="N23" s="493">
        <v>0</v>
      </c>
    </row>
    <row r="24" spans="1:14" ht="19.5" thickBot="1" x14ac:dyDescent="0.3">
      <c r="F24" s="788"/>
      <c r="J24" s="812">
        <v>23</v>
      </c>
      <c r="K24" s="813" t="s">
        <v>210</v>
      </c>
      <c r="L24" s="802">
        <v>1</v>
      </c>
      <c r="M24" s="797">
        <v>0</v>
      </c>
      <c r="N24" s="499">
        <v>0</v>
      </c>
    </row>
    <row r="25" spans="1:14" ht="63.75" thickBot="1" x14ac:dyDescent="0.3">
      <c r="A25" s="640">
        <v>2</v>
      </c>
      <c r="B25" s="641" t="s">
        <v>6</v>
      </c>
      <c r="C25" s="353" t="s">
        <v>69</v>
      </c>
      <c r="D25" s="353" t="s">
        <v>70</v>
      </c>
      <c r="E25" s="608" t="s">
        <v>148</v>
      </c>
      <c r="F25" s="353" t="s">
        <v>149</v>
      </c>
      <c r="G25" s="609" t="s">
        <v>219</v>
      </c>
      <c r="H25" s="611" t="s">
        <v>65</v>
      </c>
      <c r="J25" s="785"/>
      <c r="K25" s="814" t="s">
        <v>241</v>
      </c>
      <c r="L25" s="787">
        <f>SUM(L2:L24)</f>
        <v>145</v>
      </c>
      <c r="M25" s="786">
        <f>SUM(M2:M24)</f>
        <v>17</v>
      </c>
      <c r="N25" s="429">
        <f>SUM(N2:N24)</f>
        <v>18</v>
      </c>
    </row>
    <row r="26" spans="1:14" ht="15.75" x14ac:dyDescent="0.25">
      <c r="A26" s="737">
        <v>1</v>
      </c>
      <c r="B26" s="738" t="s">
        <v>39</v>
      </c>
      <c r="C26" s="734">
        <v>100</v>
      </c>
      <c r="D26" s="734">
        <v>100</v>
      </c>
      <c r="E26" s="736">
        <v>100</v>
      </c>
      <c r="F26" s="734">
        <v>100</v>
      </c>
      <c r="G26" s="735">
        <v>100</v>
      </c>
      <c r="H26" s="733">
        <f t="shared" ref="H26:H35" si="1">SUM(C26:G26)</f>
        <v>500</v>
      </c>
    </row>
    <row r="27" spans="1:14" x14ac:dyDescent="0.25">
      <c r="A27" s="3">
        <v>2</v>
      </c>
      <c r="B27" s="572" t="s">
        <v>40</v>
      </c>
      <c r="C27" s="575">
        <v>80</v>
      </c>
      <c r="D27" s="575">
        <v>80</v>
      </c>
      <c r="E27" s="587">
        <v>80</v>
      </c>
      <c r="F27" s="575"/>
      <c r="G27" s="581">
        <v>80</v>
      </c>
      <c r="H27" s="514">
        <f t="shared" si="1"/>
        <v>320</v>
      </c>
    </row>
    <row r="28" spans="1:14" x14ac:dyDescent="0.25">
      <c r="A28" s="3">
        <v>3</v>
      </c>
      <c r="B28" s="572" t="s">
        <v>17</v>
      </c>
      <c r="C28" s="575">
        <v>65</v>
      </c>
      <c r="D28" s="575">
        <v>47</v>
      </c>
      <c r="E28" s="587">
        <v>80</v>
      </c>
      <c r="F28" s="581">
        <v>65</v>
      </c>
      <c r="G28" s="581">
        <v>43</v>
      </c>
      <c r="H28" s="514">
        <f t="shared" si="1"/>
        <v>300</v>
      </c>
    </row>
    <row r="29" spans="1:14" x14ac:dyDescent="0.25">
      <c r="A29" s="3">
        <v>4</v>
      </c>
      <c r="B29" s="572" t="s">
        <v>33</v>
      </c>
      <c r="C29" s="575">
        <v>43</v>
      </c>
      <c r="D29" s="575">
        <v>40</v>
      </c>
      <c r="E29" s="587">
        <v>47</v>
      </c>
      <c r="F29" s="581">
        <v>80</v>
      </c>
      <c r="G29" s="581">
        <v>40</v>
      </c>
      <c r="H29" s="514">
        <f t="shared" si="1"/>
        <v>250</v>
      </c>
    </row>
    <row r="30" spans="1:14" x14ac:dyDescent="0.25">
      <c r="A30" s="3">
        <v>5</v>
      </c>
      <c r="B30" s="572" t="s">
        <v>20</v>
      </c>
      <c r="C30" s="575">
        <v>51</v>
      </c>
      <c r="D30" s="576">
        <v>37</v>
      </c>
      <c r="E30" s="587">
        <v>65</v>
      </c>
      <c r="F30" s="581">
        <v>15</v>
      </c>
      <c r="G30" s="635">
        <v>34</v>
      </c>
      <c r="H30" s="514">
        <f t="shared" si="1"/>
        <v>202</v>
      </c>
    </row>
    <row r="31" spans="1:14" x14ac:dyDescent="0.25">
      <c r="A31" s="3">
        <v>6</v>
      </c>
      <c r="B31" s="572" t="s">
        <v>21</v>
      </c>
      <c r="C31" s="575">
        <v>47</v>
      </c>
      <c r="D31" s="575">
        <v>43</v>
      </c>
      <c r="E31" s="587">
        <v>51</v>
      </c>
      <c r="F31" s="575"/>
      <c r="G31" s="581">
        <v>51</v>
      </c>
      <c r="H31" s="514">
        <f t="shared" si="1"/>
        <v>192</v>
      </c>
    </row>
    <row r="32" spans="1:14" x14ac:dyDescent="0.25">
      <c r="A32" s="3">
        <v>7</v>
      </c>
      <c r="B32" s="490" t="s">
        <v>133</v>
      </c>
      <c r="C32" s="575"/>
      <c r="D32" s="575"/>
      <c r="E32" s="633">
        <v>47</v>
      </c>
      <c r="F32" s="634">
        <v>37</v>
      </c>
      <c r="G32" s="581">
        <v>80</v>
      </c>
      <c r="H32" s="514">
        <f t="shared" si="1"/>
        <v>164</v>
      </c>
    </row>
    <row r="33" spans="1:8" x14ac:dyDescent="0.25">
      <c r="A33" s="3">
        <v>8</v>
      </c>
      <c r="B33" s="572" t="s">
        <v>5</v>
      </c>
      <c r="C33" s="575">
        <v>55</v>
      </c>
      <c r="D33" s="575">
        <v>55</v>
      </c>
      <c r="E33" s="587">
        <v>47</v>
      </c>
      <c r="F33" s="575"/>
      <c r="G33" s="514"/>
      <c r="H33" s="514">
        <f t="shared" si="1"/>
        <v>157</v>
      </c>
    </row>
    <row r="34" spans="1:8" x14ac:dyDescent="0.25">
      <c r="A34" s="3">
        <v>9</v>
      </c>
      <c r="B34" s="572" t="s">
        <v>53</v>
      </c>
      <c r="C34" s="575">
        <v>47</v>
      </c>
      <c r="D34" s="575">
        <v>47</v>
      </c>
      <c r="E34" s="632"/>
      <c r="F34" s="575"/>
      <c r="G34" s="581">
        <v>34</v>
      </c>
      <c r="H34" s="514">
        <f t="shared" si="1"/>
        <v>128</v>
      </c>
    </row>
    <row r="35" spans="1:8" x14ac:dyDescent="0.25">
      <c r="A35" s="3">
        <v>10</v>
      </c>
      <c r="B35" s="572" t="s">
        <v>7</v>
      </c>
      <c r="C35" s="575">
        <v>51</v>
      </c>
      <c r="D35" s="575">
        <v>51</v>
      </c>
      <c r="E35" s="632"/>
      <c r="F35" s="575"/>
      <c r="G35" s="514"/>
      <c r="H35" s="514">
        <f t="shared" si="1"/>
        <v>102</v>
      </c>
    </row>
    <row r="36" spans="1:8" x14ac:dyDescent="0.25">
      <c r="A36" s="3">
        <v>11</v>
      </c>
      <c r="B36" s="630" t="s">
        <v>220</v>
      </c>
      <c r="C36" s="575"/>
      <c r="D36" s="575"/>
      <c r="E36" s="636"/>
      <c r="F36" s="634"/>
      <c r="G36" s="581">
        <v>43</v>
      </c>
      <c r="H36" s="514">
        <f>SUM(G36)</f>
        <v>43</v>
      </c>
    </row>
    <row r="37" spans="1:8" ht="15.75" thickBot="1" x14ac:dyDescent="0.3">
      <c r="A37" s="3">
        <v>12</v>
      </c>
      <c r="B37" s="572" t="s">
        <v>222</v>
      </c>
      <c r="C37" s="631"/>
      <c r="D37" s="631"/>
      <c r="E37" s="637"/>
      <c r="F37" s="628"/>
      <c r="G37" s="638">
        <v>40</v>
      </c>
      <c r="H37" s="732">
        <f>SUM(G37)</f>
        <v>40</v>
      </c>
    </row>
    <row r="38" spans="1:8" ht="19.5" thickBot="1" x14ac:dyDescent="0.35">
      <c r="C38" s="347">
        <f>SUM(C26:C37)</f>
        <v>539</v>
      </c>
      <c r="D38" s="347">
        <f>SUM(D26:D37)</f>
        <v>500</v>
      </c>
      <c r="E38" s="639">
        <f>SUM(E26:E37)</f>
        <v>517</v>
      </c>
      <c r="F38" s="347">
        <f>SUM(F26:F37)</f>
        <v>297</v>
      </c>
      <c r="G38" s="639">
        <f>SUM(G26:G37)</f>
        <v>545</v>
      </c>
      <c r="H38" s="347">
        <f>G39+F38+E39+D38+C38</f>
        <v>2317</v>
      </c>
    </row>
    <row r="39" spans="1:8" ht="19.5" thickBot="1" x14ac:dyDescent="0.35">
      <c r="E39" s="347">
        <f>E38-E32</f>
        <v>470</v>
      </c>
      <c r="G39" s="347">
        <f>G38-G30</f>
        <v>511</v>
      </c>
    </row>
    <row r="40" spans="1:8" ht="15.75" thickBot="1" x14ac:dyDescent="0.3"/>
    <row r="41" spans="1:8" ht="63.75" thickBot="1" x14ac:dyDescent="0.3">
      <c r="A41" s="640">
        <v>3</v>
      </c>
      <c r="B41" s="649" t="s">
        <v>23</v>
      </c>
      <c r="C41" s="573" t="s">
        <v>69</v>
      </c>
      <c r="D41" s="585" t="s">
        <v>70</v>
      </c>
      <c r="E41" s="573" t="s">
        <v>148</v>
      </c>
      <c r="F41" s="585" t="s">
        <v>149</v>
      </c>
      <c r="G41" s="602" t="s">
        <v>219</v>
      </c>
      <c r="H41" s="148" t="s">
        <v>65</v>
      </c>
    </row>
    <row r="42" spans="1:8" x14ac:dyDescent="0.25">
      <c r="A42" s="12">
        <v>1</v>
      </c>
      <c r="B42" s="572" t="s">
        <v>47</v>
      </c>
      <c r="C42" s="574">
        <v>100</v>
      </c>
      <c r="D42" s="643">
        <v>80</v>
      </c>
      <c r="E42" s="580">
        <v>80</v>
      </c>
      <c r="F42" s="586">
        <v>65</v>
      </c>
      <c r="G42" s="580">
        <v>100</v>
      </c>
      <c r="H42" s="513">
        <f t="shared" ref="H42:H51" si="2">SUM(C42:G42)</f>
        <v>425</v>
      </c>
    </row>
    <row r="43" spans="1:8" x14ac:dyDescent="0.25">
      <c r="A43" s="12">
        <v>2</v>
      </c>
      <c r="B43" s="572" t="s">
        <v>48</v>
      </c>
      <c r="C43" s="574">
        <v>80</v>
      </c>
      <c r="D43" s="643">
        <v>65</v>
      </c>
      <c r="E43" s="581">
        <v>55</v>
      </c>
      <c r="F43" s="587">
        <v>51</v>
      </c>
      <c r="G43" s="580">
        <v>65</v>
      </c>
      <c r="H43" s="513">
        <f t="shared" si="2"/>
        <v>316</v>
      </c>
    </row>
    <row r="44" spans="1:8" x14ac:dyDescent="0.25">
      <c r="A44" s="12">
        <v>3</v>
      </c>
      <c r="B44" s="572" t="s">
        <v>109</v>
      </c>
      <c r="C44" s="513"/>
      <c r="D44" s="524"/>
      <c r="E44" s="580">
        <v>100</v>
      </c>
      <c r="F44" s="586">
        <v>100</v>
      </c>
      <c r="G44" s="580">
        <v>100</v>
      </c>
      <c r="H44" s="513">
        <f t="shared" si="2"/>
        <v>300</v>
      </c>
    </row>
    <row r="45" spans="1:8" x14ac:dyDescent="0.25">
      <c r="A45" s="12">
        <v>4</v>
      </c>
      <c r="B45" s="572" t="s">
        <v>41</v>
      </c>
      <c r="C45" s="574">
        <v>65</v>
      </c>
      <c r="D45" s="643">
        <v>65</v>
      </c>
      <c r="E45" s="580">
        <v>65</v>
      </c>
      <c r="F45" s="643"/>
      <c r="G45" s="581">
        <v>55</v>
      </c>
      <c r="H45" s="513">
        <f t="shared" si="2"/>
        <v>250</v>
      </c>
    </row>
    <row r="46" spans="1:8" x14ac:dyDescent="0.25">
      <c r="A46" s="12">
        <v>5</v>
      </c>
      <c r="B46" s="572" t="s">
        <v>22</v>
      </c>
      <c r="C46" s="575">
        <v>43</v>
      </c>
      <c r="D46" s="644">
        <v>55</v>
      </c>
      <c r="E46" s="581">
        <v>55</v>
      </c>
      <c r="F46" s="644">
        <v>24</v>
      </c>
      <c r="G46" s="580">
        <v>65</v>
      </c>
      <c r="H46" s="513">
        <f t="shared" si="2"/>
        <v>242</v>
      </c>
    </row>
    <row r="47" spans="1:8" x14ac:dyDescent="0.25">
      <c r="A47" s="12">
        <v>6</v>
      </c>
      <c r="B47" s="572" t="s">
        <v>50</v>
      </c>
      <c r="C47" s="575">
        <v>55</v>
      </c>
      <c r="D47" s="644">
        <v>55</v>
      </c>
      <c r="E47" s="514"/>
      <c r="F47" s="644"/>
      <c r="G47" s="581">
        <v>51</v>
      </c>
      <c r="H47" s="513">
        <f t="shared" si="2"/>
        <v>161</v>
      </c>
    </row>
    <row r="48" spans="1:8" x14ac:dyDescent="0.25">
      <c r="A48" s="12">
        <v>7</v>
      </c>
      <c r="B48" s="572" t="s">
        <v>105</v>
      </c>
      <c r="C48" s="582"/>
      <c r="D48" s="588"/>
      <c r="E48" s="581">
        <v>55</v>
      </c>
      <c r="F48" s="587">
        <v>47</v>
      </c>
      <c r="G48" s="581">
        <v>47</v>
      </c>
      <c r="H48" s="513">
        <f t="shared" si="2"/>
        <v>149</v>
      </c>
    </row>
    <row r="49" spans="1:8" x14ac:dyDescent="0.25">
      <c r="A49" s="12">
        <v>8</v>
      </c>
      <c r="B49" s="572" t="s">
        <v>34</v>
      </c>
      <c r="C49" s="575">
        <v>40</v>
      </c>
      <c r="D49" s="645">
        <v>37</v>
      </c>
      <c r="E49" s="514"/>
      <c r="F49" s="644"/>
      <c r="G49" s="581">
        <v>43</v>
      </c>
      <c r="H49" s="513">
        <f t="shared" si="2"/>
        <v>120</v>
      </c>
    </row>
    <row r="50" spans="1:8" x14ac:dyDescent="0.25">
      <c r="A50" s="12">
        <v>9</v>
      </c>
      <c r="B50" s="572" t="s">
        <v>183</v>
      </c>
      <c r="C50" s="582"/>
      <c r="D50" s="588"/>
      <c r="E50" s="581"/>
      <c r="F50" s="587">
        <v>55</v>
      </c>
      <c r="G50" s="581">
        <v>55</v>
      </c>
      <c r="H50" s="513">
        <f t="shared" si="2"/>
        <v>110</v>
      </c>
    </row>
    <row r="51" spans="1:8" ht="15.75" thickBot="1" x14ac:dyDescent="0.3">
      <c r="A51" s="12">
        <v>10</v>
      </c>
      <c r="B51" s="572" t="s">
        <v>230</v>
      </c>
      <c r="C51" s="642"/>
      <c r="D51" s="646"/>
      <c r="E51" s="638"/>
      <c r="F51" s="647"/>
      <c r="G51" s="604">
        <v>80</v>
      </c>
      <c r="H51" s="605">
        <f t="shared" si="2"/>
        <v>80</v>
      </c>
    </row>
    <row r="52" spans="1:8" ht="19.5" thickBot="1" x14ac:dyDescent="0.35">
      <c r="C52" s="347">
        <f t="shared" ref="C52:H52" si="3">SUM(C42:C51)</f>
        <v>383</v>
      </c>
      <c r="D52" s="592">
        <f t="shared" si="3"/>
        <v>357</v>
      </c>
      <c r="E52" s="347">
        <f t="shared" si="3"/>
        <v>410</v>
      </c>
      <c r="F52" s="592">
        <f t="shared" si="3"/>
        <v>342</v>
      </c>
      <c r="G52" s="347">
        <f t="shared" si="3"/>
        <v>661</v>
      </c>
      <c r="H52" s="347">
        <f t="shared" si="3"/>
        <v>2153</v>
      </c>
    </row>
    <row r="54" spans="1:8" ht="15.75" thickBot="1" x14ac:dyDescent="0.3"/>
    <row r="55" spans="1:8" ht="63.75" thickBot="1" x14ac:dyDescent="0.3">
      <c r="A55" s="640">
        <v>4</v>
      </c>
      <c r="B55" s="648" t="s">
        <v>56</v>
      </c>
      <c r="C55" s="353" t="s">
        <v>69</v>
      </c>
      <c r="D55" s="608" t="s">
        <v>70</v>
      </c>
      <c r="E55" s="353" t="s">
        <v>148</v>
      </c>
      <c r="F55" s="608" t="s">
        <v>149</v>
      </c>
      <c r="G55" s="609" t="s">
        <v>219</v>
      </c>
      <c r="H55" s="611" t="s">
        <v>65</v>
      </c>
    </row>
    <row r="56" spans="1:8" ht="16.5" thickBot="1" x14ac:dyDescent="0.3">
      <c r="A56" s="741">
        <v>1</v>
      </c>
      <c r="B56" s="742" t="s">
        <v>57</v>
      </c>
      <c r="C56" s="734">
        <v>80</v>
      </c>
      <c r="D56" s="736">
        <v>100</v>
      </c>
      <c r="E56" s="735">
        <v>100</v>
      </c>
      <c r="F56" s="736">
        <v>80</v>
      </c>
      <c r="G56" s="735">
        <v>80</v>
      </c>
      <c r="H56" s="733">
        <f t="shared" ref="H56:H70" si="4">SUM(C56:G56)</f>
        <v>440</v>
      </c>
    </row>
    <row r="57" spans="1:8" x14ac:dyDescent="0.25">
      <c r="A57" s="479">
        <v>2</v>
      </c>
      <c r="B57" s="621" t="s">
        <v>55</v>
      </c>
      <c r="C57" s="575">
        <v>100</v>
      </c>
      <c r="D57" s="587">
        <v>80</v>
      </c>
      <c r="E57" s="581">
        <v>65</v>
      </c>
      <c r="F57" s="587">
        <v>100</v>
      </c>
      <c r="G57" s="581">
        <v>55</v>
      </c>
      <c r="H57" s="514">
        <f t="shared" si="4"/>
        <v>400</v>
      </c>
    </row>
    <row r="58" spans="1:8" x14ac:dyDescent="0.25">
      <c r="A58" s="479">
        <v>3</v>
      </c>
      <c r="B58" s="622" t="s">
        <v>110</v>
      </c>
      <c r="C58" s="514"/>
      <c r="D58" s="632"/>
      <c r="E58" s="581">
        <v>80</v>
      </c>
      <c r="F58" s="587">
        <v>55</v>
      </c>
      <c r="G58" s="581">
        <v>65</v>
      </c>
      <c r="H58" s="514">
        <f t="shared" si="4"/>
        <v>200</v>
      </c>
    </row>
    <row r="59" spans="1:8" x14ac:dyDescent="0.25">
      <c r="A59" s="479">
        <v>4</v>
      </c>
      <c r="B59" s="622" t="s">
        <v>72</v>
      </c>
      <c r="C59" s="514"/>
      <c r="D59" s="587">
        <v>65</v>
      </c>
      <c r="E59" s="581">
        <v>43</v>
      </c>
      <c r="F59" s="587">
        <v>47</v>
      </c>
      <c r="G59" s="514"/>
      <c r="H59" s="514">
        <f t="shared" si="4"/>
        <v>155</v>
      </c>
    </row>
    <row r="60" spans="1:8" x14ac:dyDescent="0.25">
      <c r="A60" s="479">
        <v>5</v>
      </c>
      <c r="B60" s="623" t="s">
        <v>174</v>
      </c>
      <c r="C60" s="651"/>
      <c r="D60" s="652"/>
      <c r="E60" s="581"/>
      <c r="F60" s="587">
        <v>65</v>
      </c>
      <c r="G60" s="581">
        <v>65</v>
      </c>
      <c r="H60" s="514">
        <f t="shared" si="4"/>
        <v>130</v>
      </c>
    </row>
    <row r="61" spans="1:8" x14ac:dyDescent="0.25">
      <c r="A61" s="479">
        <v>6</v>
      </c>
      <c r="B61" s="622" t="s">
        <v>184</v>
      </c>
      <c r="C61" s="581"/>
      <c r="D61" s="652"/>
      <c r="E61" s="581"/>
      <c r="F61" s="587">
        <v>51</v>
      </c>
      <c r="G61" s="581">
        <v>51</v>
      </c>
      <c r="H61" s="514">
        <f t="shared" si="4"/>
        <v>102</v>
      </c>
    </row>
    <row r="62" spans="1:8" x14ac:dyDescent="0.25">
      <c r="A62" s="479">
        <v>7</v>
      </c>
      <c r="B62" s="622" t="s">
        <v>194</v>
      </c>
      <c r="C62" s="581"/>
      <c r="D62" s="632"/>
      <c r="E62" s="581"/>
      <c r="F62" s="644">
        <v>100</v>
      </c>
      <c r="G62" s="514"/>
      <c r="H62" s="514">
        <f t="shared" si="4"/>
        <v>100</v>
      </c>
    </row>
    <row r="63" spans="1:8" x14ac:dyDescent="0.25">
      <c r="A63" s="479">
        <v>8</v>
      </c>
      <c r="B63" s="622" t="s">
        <v>178</v>
      </c>
      <c r="C63" s="581"/>
      <c r="D63" s="652"/>
      <c r="E63" s="581"/>
      <c r="F63" s="587">
        <v>47</v>
      </c>
      <c r="G63" s="581">
        <v>51</v>
      </c>
      <c r="H63" s="514">
        <f t="shared" si="4"/>
        <v>98</v>
      </c>
    </row>
    <row r="64" spans="1:8" x14ac:dyDescent="0.25">
      <c r="A64" s="479">
        <v>9</v>
      </c>
      <c r="B64" s="622" t="s">
        <v>195</v>
      </c>
      <c r="C64" s="581"/>
      <c r="D64" s="632"/>
      <c r="E64" s="581"/>
      <c r="F64" s="587">
        <v>72.5</v>
      </c>
      <c r="G64" s="514"/>
      <c r="H64" s="514">
        <f t="shared" si="4"/>
        <v>72.5</v>
      </c>
    </row>
    <row r="65" spans="1:8" x14ac:dyDescent="0.25">
      <c r="A65" s="479">
        <v>10</v>
      </c>
      <c r="B65" s="622" t="s">
        <v>203</v>
      </c>
      <c r="C65" s="581"/>
      <c r="D65" s="632"/>
      <c r="E65" s="581"/>
      <c r="F65" s="587">
        <v>65</v>
      </c>
      <c r="G65" s="514"/>
      <c r="H65" s="514">
        <f t="shared" si="4"/>
        <v>65</v>
      </c>
    </row>
    <row r="66" spans="1:8" x14ac:dyDescent="0.25">
      <c r="A66" s="479">
        <v>11</v>
      </c>
      <c r="B66" s="622" t="s">
        <v>166</v>
      </c>
      <c r="C66" s="581"/>
      <c r="D66" s="652"/>
      <c r="E66" s="581"/>
      <c r="F66" s="632">
        <v>19</v>
      </c>
      <c r="G66" s="581">
        <v>28</v>
      </c>
      <c r="H66" s="514">
        <f t="shared" si="4"/>
        <v>47</v>
      </c>
    </row>
    <row r="67" spans="1:8" x14ac:dyDescent="0.25">
      <c r="A67" s="479">
        <v>12</v>
      </c>
      <c r="B67" s="622" t="s">
        <v>162</v>
      </c>
      <c r="C67" s="581"/>
      <c r="D67" s="652"/>
      <c r="E67" s="581"/>
      <c r="F67" s="587">
        <v>40</v>
      </c>
      <c r="G67" s="514"/>
      <c r="H67" s="514">
        <f t="shared" si="4"/>
        <v>40</v>
      </c>
    </row>
    <row r="68" spans="1:8" x14ac:dyDescent="0.25">
      <c r="A68" s="479">
        <v>13</v>
      </c>
      <c r="B68" s="622" t="s">
        <v>180</v>
      </c>
      <c r="C68" s="581"/>
      <c r="D68" s="652"/>
      <c r="E68" s="581"/>
      <c r="F68" s="632">
        <v>38.5</v>
      </c>
      <c r="G68" s="514"/>
      <c r="H68" s="514">
        <f t="shared" si="4"/>
        <v>38.5</v>
      </c>
    </row>
    <row r="69" spans="1:8" ht="15.75" thickBot="1" x14ac:dyDescent="0.3">
      <c r="A69" s="479">
        <v>14</v>
      </c>
      <c r="B69" s="654" t="s">
        <v>211</v>
      </c>
      <c r="C69" s="638"/>
      <c r="D69" s="627"/>
      <c r="E69" s="638"/>
      <c r="F69" s="647">
        <v>31</v>
      </c>
      <c r="G69" s="653"/>
      <c r="H69" s="653">
        <f t="shared" si="4"/>
        <v>31</v>
      </c>
    </row>
    <row r="70" spans="1:8" ht="19.5" thickBot="1" x14ac:dyDescent="0.35">
      <c r="C70" s="347">
        <f>SUM(C56:C69)</f>
        <v>180</v>
      </c>
      <c r="D70" s="592">
        <f>SUM(D56:D69)</f>
        <v>245</v>
      </c>
      <c r="E70" s="347">
        <f>SUM(E56:E69)</f>
        <v>288</v>
      </c>
      <c r="F70" s="592">
        <f>SUM(F56:F69)</f>
        <v>811</v>
      </c>
      <c r="G70" s="347">
        <f>SUM(G56:G69)</f>
        <v>395</v>
      </c>
      <c r="H70" s="347">
        <f t="shared" si="4"/>
        <v>1919</v>
      </c>
    </row>
    <row r="72" spans="1:8" ht="15.75" thickBot="1" x14ac:dyDescent="0.3"/>
    <row r="73" spans="1:8" ht="63.75" thickBot="1" x14ac:dyDescent="0.3">
      <c r="A73" s="640">
        <v>5</v>
      </c>
      <c r="B73" s="641" t="s">
        <v>19</v>
      </c>
      <c r="C73" s="609" t="s">
        <v>69</v>
      </c>
      <c r="D73" s="609" t="s">
        <v>70</v>
      </c>
      <c r="E73" s="609" t="s">
        <v>148</v>
      </c>
      <c r="F73" s="609" t="s">
        <v>149</v>
      </c>
      <c r="G73" s="609" t="s">
        <v>219</v>
      </c>
      <c r="H73" s="611" t="s">
        <v>65</v>
      </c>
    </row>
    <row r="74" spans="1:8" x14ac:dyDescent="0.25">
      <c r="A74" s="674">
        <v>1</v>
      </c>
      <c r="B74" s="675" t="s">
        <v>58</v>
      </c>
      <c r="C74" s="655">
        <v>65</v>
      </c>
      <c r="D74" s="655">
        <v>60</v>
      </c>
      <c r="E74" s="656">
        <v>80</v>
      </c>
      <c r="F74" s="656">
        <v>55</v>
      </c>
      <c r="G74" s="603">
        <v>100</v>
      </c>
      <c r="H74" s="657">
        <f>SUM(C74:G74)</f>
        <v>360</v>
      </c>
    </row>
    <row r="75" spans="1:8" x14ac:dyDescent="0.25">
      <c r="A75" s="669">
        <v>2</v>
      </c>
      <c r="B75" s="566" t="s">
        <v>59</v>
      </c>
      <c r="C75" s="575">
        <v>55</v>
      </c>
      <c r="D75" s="575">
        <v>60</v>
      </c>
      <c r="E75" s="581">
        <v>51</v>
      </c>
      <c r="F75" s="581">
        <v>51</v>
      </c>
      <c r="G75" s="581">
        <v>51</v>
      </c>
      <c r="H75" s="514">
        <f>SUM(C75:G75)</f>
        <v>268</v>
      </c>
    </row>
    <row r="76" spans="1:8" x14ac:dyDescent="0.25">
      <c r="A76" s="669">
        <v>3</v>
      </c>
      <c r="B76" s="566" t="s">
        <v>18</v>
      </c>
      <c r="C76" s="575">
        <v>55</v>
      </c>
      <c r="D76" s="575">
        <v>51</v>
      </c>
      <c r="E76" s="515"/>
      <c r="F76" s="575">
        <v>26</v>
      </c>
      <c r="G76" s="581">
        <v>40</v>
      </c>
      <c r="H76" s="514">
        <f>SUM(C76:G76)</f>
        <v>172</v>
      </c>
    </row>
    <row r="77" spans="1:8" x14ac:dyDescent="0.25">
      <c r="A77" s="669">
        <v>4</v>
      </c>
      <c r="B77" s="566" t="s">
        <v>189</v>
      </c>
      <c r="C77" s="622"/>
      <c r="D77" s="577"/>
      <c r="E77" s="581"/>
      <c r="F77" s="575">
        <v>80</v>
      </c>
      <c r="G77" s="580">
        <v>80</v>
      </c>
      <c r="H77" s="514">
        <f>SUM(F77:G77)</f>
        <v>160</v>
      </c>
    </row>
    <row r="78" spans="1:8" x14ac:dyDescent="0.25">
      <c r="A78" s="669">
        <v>5</v>
      </c>
      <c r="B78" s="566" t="s">
        <v>151</v>
      </c>
      <c r="C78" s="622"/>
      <c r="D78" s="577"/>
      <c r="E78" s="581"/>
      <c r="F78" s="514">
        <v>72.5</v>
      </c>
      <c r="G78" s="580">
        <v>65</v>
      </c>
      <c r="H78" s="514">
        <f>SUM(C78:G78)</f>
        <v>137.5</v>
      </c>
    </row>
    <row r="79" spans="1:8" x14ac:dyDescent="0.25">
      <c r="A79" s="669">
        <v>6</v>
      </c>
      <c r="B79" s="566" t="s">
        <v>153</v>
      </c>
      <c r="C79" s="622"/>
      <c r="D79" s="577"/>
      <c r="E79" s="581"/>
      <c r="F79" s="575">
        <v>80</v>
      </c>
      <c r="G79" s="581">
        <v>43</v>
      </c>
      <c r="H79" s="514">
        <f>SUM(C79:G79)</f>
        <v>123</v>
      </c>
    </row>
    <row r="80" spans="1:8" x14ac:dyDescent="0.25">
      <c r="A80" s="669">
        <v>7</v>
      </c>
      <c r="B80" s="566" t="s">
        <v>191</v>
      </c>
      <c r="C80" s="622"/>
      <c r="D80" s="577"/>
      <c r="E80" s="581"/>
      <c r="F80" s="575">
        <v>53</v>
      </c>
      <c r="G80" s="580">
        <v>65</v>
      </c>
      <c r="H80" s="514">
        <f>SUM(F80:G80)</f>
        <v>118</v>
      </c>
    </row>
    <row r="81" spans="1:8" x14ac:dyDescent="0.25">
      <c r="A81" s="669">
        <v>8</v>
      </c>
      <c r="B81" s="566" t="s">
        <v>196</v>
      </c>
      <c r="C81" s="622"/>
      <c r="D81" s="514"/>
      <c r="E81" s="581"/>
      <c r="F81" s="581">
        <v>72.5</v>
      </c>
      <c r="G81" s="515"/>
      <c r="H81" s="514">
        <f>SUM(F81:G81)</f>
        <v>72.5</v>
      </c>
    </row>
    <row r="82" spans="1:8" x14ac:dyDescent="0.25">
      <c r="A82" s="669">
        <v>9</v>
      </c>
      <c r="B82" s="566" t="s">
        <v>164</v>
      </c>
      <c r="C82" s="622"/>
      <c r="D82" s="577"/>
      <c r="E82" s="581"/>
      <c r="F82" s="581">
        <v>34</v>
      </c>
      <c r="G82" s="634">
        <v>37</v>
      </c>
      <c r="H82" s="514">
        <f>SUM(C82:G82)</f>
        <v>71</v>
      </c>
    </row>
    <row r="83" spans="1:8" x14ac:dyDescent="0.25">
      <c r="A83" s="669">
        <v>10</v>
      </c>
      <c r="B83" s="566" t="s">
        <v>135</v>
      </c>
      <c r="C83" s="515"/>
      <c r="D83" s="515"/>
      <c r="E83" s="634">
        <v>37</v>
      </c>
      <c r="F83" s="635">
        <v>9.75</v>
      </c>
      <c r="G83" s="575">
        <v>24</v>
      </c>
      <c r="H83" s="514">
        <f>SUM(C83:G83)</f>
        <v>70.75</v>
      </c>
    </row>
    <row r="84" spans="1:8" x14ac:dyDescent="0.25">
      <c r="A84" s="669">
        <v>11</v>
      </c>
      <c r="B84" s="616" t="s">
        <v>175</v>
      </c>
      <c r="C84" s="623"/>
      <c r="D84" s="577"/>
      <c r="E84" s="581"/>
      <c r="F84" s="581">
        <v>47</v>
      </c>
      <c r="G84" s="515"/>
      <c r="H84" s="514">
        <f t="shared" ref="H84:H90" si="5">SUM(F84:G84)</f>
        <v>47</v>
      </c>
    </row>
    <row r="85" spans="1:8" x14ac:dyDescent="0.25">
      <c r="A85" s="669">
        <v>12</v>
      </c>
      <c r="B85" s="566" t="s">
        <v>172</v>
      </c>
      <c r="C85" s="622"/>
      <c r="D85" s="577"/>
      <c r="E85" s="581"/>
      <c r="F85" s="581">
        <v>45</v>
      </c>
      <c r="G85" s="515"/>
      <c r="H85" s="514">
        <f t="shared" si="5"/>
        <v>45</v>
      </c>
    </row>
    <row r="86" spans="1:8" x14ac:dyDescent="0.25">
      <c r="A86" s="669">
        <v>13</v>
      </c>
      <c r="B86" s="566" t="s">
        <v>185</v>
      </c>
      <c r="C86" s="622"/>
      <c r="D86" s="577"/>
      <c r="E86" s="581"/>
      <c r="F86" s="581">
        <v>41.5</v>
      </c>
      <c r="G86" s="515"/>
      <c r="H86" s="514">
        <f t="shared" si="5"/>
        <v>41.5</v>
      </c>
    </row>
    <row r="87" spans="1:8" x14ac:dyDescent="0.25">
      <c r="A87" s="669">
        <v>14</v>
      </c>
      <c r="B87" s="566" t="s">
        <v>186</v>
      </c>
      <c r="C87" s="622"/>
      <c r="D87" s="577"/>
      <c r="E87" s="581"/>
      <c r="F87" s="634">
        <v>37</v>
      </c>
      <c r="G87" s="515"/>
      <c r="H87" s="514">
        <f t="shared" si="5"/>
        <v>37</v>
      </c>
    </row>
    <row r="88" spans="1:8" x14ac:dyDescent="0.25">
      <c r="A88" s="669">
        <v>15</v>
      </c>
      <c r="B88" s="670" t="s">
        <v>233</v>
      </c>
      <c r="C88" s="665"/>
      <c r="D88" s="582"/>
      <c r="E88" s="514"/>
      <c r="F88" s="575"/>
      <c r="G88" s="628">
        <v>37</v>
      </c>
      <c r="H88" s="513">
        <f t="shared" si="5"/>
        <v>37</v>
      </c>
    </row>
    <row r="89" spans="1:8" x14ac:dyDescent="0.25">
      <c r="A89" s="669">
        <v>16</v>
      </c>
      <c r="B89" s="566" t="s">
        <v>215</v>
      </c>
      <c r="C89" s="622"/>
      <c r="D89" s="514"/>
      <c r="E89" s="581"/>
      <c r="F89" s="575">
        <v>23</v>
      </c>
      <c r="G89" s="515"/>
      <c r="H89" s="514">
        <f t="shared" si="5"/>
        <v>23</v>
      </c>
    </row>
    <row r="90" spans="1:8" ht="15.75" thickBot="1" x14ac:dyDescent="0.3">
      <c r="A90" s="671">
        <v>17</v>
      </c>
      <c r="B90" s="672" t="s">
        <v>168</v>
      </c>
      <c r="C90" s="666"/>
      <c r="D90" s="579"/>
      <c r="E90" s="638"/>
      <c r="F90" s="638">
        <v>9.75</v>
      </c>
      <c r="G90" s="667"/>
      <c r="H90" s="653">
        <f t="shared" si="5"/>
        <v>9.75</v>
      </c>
    </row>
    <row r="91" spans="1:8" ht="21.75" thickBot="1" x14ac:dyDescent="0.4">
      <c r="A91" s="51"/>
      <c r="B91" s="126"/>
      <c r="C91" s="347">
        <f>SUM(C74:C90)</f>
        <v>175</v>
      </c>
      <c r="D91" s="347">
        <f>SUM(D74:D90)</f>
        <v>171</v>
      </c>
      <c r="E91" s="347">
        <f>SUM(E74:E90)</f>
        <v>168</v>
      </c>
      <c r="F91" s="673">
        <f>SUM(F74:F90)</f>
        <v>737</v>
      </c>
      <c r="G91" s="347">
        <f>SUM(G74:G90)</f>
        <v>542</v>
      </c>
      <c r="H91" s="663">
        <f>G91+F92+E91+D91+C91</f>
        <v>1783.25</v>
      </c>
    </row>
    <row r="92" spans="1:8" ht="19.5" thickBot="1" x14ac:dyDescent="0.35">
      <c r="F92" s="347">
        <f>F91-F83</f>
        <v>727.25</v>
      </c>
    </row>
    <row r="93" spans="1:8" ht="15.75" thickBot="1" x14ac:dyDescent="0.3"/>
    <row r="94" spans="1:8" ht="63.75" thickBot="1" x14ac:dyDescent="0.3">
      <c r="A94" s="640">
        <v>6</v>
      </c>
      <c r="B94" s="649" t="s">
        <v>45</v>
      </c>
      <c r="C94" s="609" t="s">
        <v>69</v>
      </c>
      <c r="D94" s="609" t="s">
        <v>70</v>
      </c>
      <c r="E94" s="609" t="s">
        <v>148</v>
      </c>
      <c r="F94" s="609" t="s">
        <v>149</v>
      </c>
      <c r="G94" s="658" t="s">
        <v>219</v>
      </c>
      <c r="H94" s="611" t="s">
        <v>65</v>
      </c>
    </row>
    <row r="95" spans="1:8" x14ac:dyDescent="0.25">
      <c r="A95" s="174">
        <v>1</v>
      </c>
      <c r="B95" s="606" t="s">
        <v>78</v>
      </c>
      <c r="C95" s="603"/>
      <c r="D95" s="603"/>
      <c r="E95" s="603">
        <v>100</v>
      </c>
      <c r="F95" s="603">
        <v>100</v>
      </c>
      <c r="G95" s="607">
        <v>80</v>
      </c>
      <c r="H95" s="530">
        <f>SUM(E95:G95)</f>
        <v>280</v>
      </c>
    </row>
    <row r="96" spans="1:8" x14ac:dyDescent="0.25">
      <c r="A96" s="26">
        <v>2</v>
      </c>
      <c r="B96" s="682" t="s">
        <v>98</v>
      </c>
      <c r="C96" s="603"/>
      <c r="D96" s="603"/>
      <c r="E96" s="580">
        <v>100</v>
      </c>
      <c r="F96" s="580">
        <v>80</v>
      </c>
      <c r="G96" s="586">
        <v>100</v>
      </c>
      <c r="H96" s="513">
        <f>SUM(E96:G96)</f>
        <v>280</v>
      </c>
    </row>
    <row r="97" spans="1:8" x14ac:dyDescent="0.25">
      <c r="A97" s="174">
        <v>3</v>
      </c>
      <c r="B97" s="572" t="s">
        <v>102</v>
      </c>
      <c r="C97" s="580"/>
      <c r="D97" s="580"/>
      <c r="E97" s="580">
        <v>100</v>
      </c>
      <c r="F97" s="580">
        <v>65</v>
      </c>
      <c r="G97" s="586">
        <v>100</v>
      </c>
      <c r="H97" s="513">
        <f>SUM(E97:G97)</f>
        <v>265</v>
      </c>
    </row>
    <row r="98" spans="1:8" x14ac:dyDescent="0.25">
      <c r="A98" s="26">
        <v>4</v>
      </c>
      <c r="B98" s="572" t="s">
        <v>103</v>
      </c>
      <c r="C98" s="580"/>
      <c r="D98" s="580"/>
      <c r="E98" s="580">
        <v>80</v>
      </c>
      <c r="F98" s="580">
        <v>100</v>
      </c>
      <c r="G98" s="586">
        <v>80</v>
      </c>
      <c r="H98" s="513">
        <f>SUM(E98:G98)</f>
        <v>260</v>
      </c>
    </row>
    <row r="99" spans="1:8" x14ac:dyDescent="0.25">
      <c r="A99" s="174">
        <v>5</v>
      </c>
      <c r="B99" s="572" t="s">
        <v>91</v>
      </c>
      <c r="C99" s="580"/>
      <c r="D99" s="580"/>
      <c r="E99" s="580">
        <v>65</v>
      </c>
      <c r="F99" s="581">
        <v>55</v>
      </c>
      <c r="G99" s="587">
        <v>55</v>
      </c>
      <c r="H99" s="513">
        <f>SUM(E99:G99)</f>
        <v>175</v>
      </c>
    </row>
    <row r="100" spans="1:8" x14ac:dyDescent="0.25">
      <c r="A100" s="26">
        <v>6</v>
      </c>
      <c r="B100" s="629" t="s">
        <v>44</v>
      </c>
      <c r="C100" s="575">
        <v>47</v>
      </c>
      <c r="D100" s="575">
        <v>47</v>
      </c>
      <c r="E100" s="581">
        <v>55</v>
      </c>
      <c r="F100" s="581"/>
      <c r="G100" s="524"/>
      <c r="H100" s="513">
        <f>SUM(C100:G100)</f>
        <v>149</v>
      </c>
    </row>
    <row r="101" spans="1:8" ht="15.75" thickBot="1" x14ac:dyDescent="0.3">
      <c r="A101" s="174">
        <v>7</v>
      </c>
      <c r="B101" s="629" t="s">
        <v>60</v>
      </c>
      <c r="C101" s="631">
        <v>51</v>
      </c>
      <c r="D101" s="678">
        <v>51</v>
      </c>
      <c r="E101" s="638">
        <v>40</v>
      </c>
      <c r="F101" s="638"/>
      <c r="G101" s="679"/>
      <c r="H101" s="605">
        <f>SUM(C101:G101)</f>
        <v>142</v>
      </c>
    </row>
    <row r="102" spans="1:8" ht="19.5" thickBot="1" x14ac:dyDescent="0.35">
      <c r="C102" s="347">
        <f t="shared" ref="C102:H102" si="6">SUM(C95:C101)</f>
        <v>98</v>
      </c>
      <c r="D102" s="347">
        <f t="shared" si="6"/>
        <v>98</v>
      </c>
      <c r="E102" s="347">
        <f t="shared" si="6"/>
        <v>540</v>
      </c>
      <c r="F102" s="347">
        <f t="shared" si="6"/>
        <v>400</v>
      </c>
      <c r="G102" s="592">
        <f t="shared" si="6"/>
        <v>415</v>
      </c>
      <c r="H102" s="347">
        <f t="shared" si="6"/>
        <v>1551</v>
      </c>
    </row>
    <row r="104" spans="1:8" ht="15.75" thickBot="1" x14ac:dyDescent="0.3"/>
    <row r="105" spans="1:8" ht="63" x14ac:dyDescent="0.25">
      <c r="A105" s="668">
        <v>7</v>
      </c>
      <c r="B105" s="681" t="s">
        <v>80</v>
      </c>
      <c r="C105" s="602" t="s">
        <v>69</v>
      </c>
      <c r="D105" s="602" t="s">
        <v>70</v>
      </c>
      <c r="E105" s="602" t="s">
        <v>148</v>
      </c>
      <c r="F105" s="602" t="s">
        <v>149</v>
      </c>
      <c r="G105" s="593" t="s">
        <v>219</v>
      </c>
      <c r="H105" s="148" t="s">
        <v>65</v>
      </c>
    </row>
    <row r="106" spans="1:8" x14ac:dyDescent="0.25">
      <c r="A106" s="26">
        <v>1</v>
      </c>
      <c r="B106" s="13" t="s">
        <v>90</v>
      </c>
      <c r="C106" s="11"/>
      <c r="D106" s="8"/>
      <c r="E106" s="26">
        <v>80</v>
      </c>
      <c r="F106" s="26">
        <v>65</v>
      </c>
      <c r="G106" s="26">
        <v>80</v>
      </c>
      <c r="H106" s="18">
        <f t="shared" ref="H106:H115" si="7">SUM(E106:G106)</f>
        <v>225</v>
      </c>
    </row>
    <row r="107" spans="1:8" x14ac:dyDescent="0.25">
      <c r="A107" s="26">
        <v>2</v>
      </c>
      <c r="B107" s="13" t="s">
        <v>111</v>
      </c>
      <c r="C107" s="11"/>
      <c r="D107" s="11"/>
      <c r="E107" s="26">
        <v>65</v>
      </c>
      <c r="F107" s="26">
        <v>65</v>
      </c>
      <c r="G107" s="26">
        <v>80</v>
      </c>
      <c r="H107" s="18">
        <f t="shared" si="7"/>
        <v>210</v>
      </c>
    </row>
    <row r="108" spans="1:8" x14ac:dyDescent="0.25">
      <c r="A108" s="26">
        <v>3</v>
      </c>
      <c r="B108" s="13" t="s">
        <v>79</v>
      </c>
      <c r="C108" s="11"/>
      <c r="D108" s="8"/>
      <c r="E108" s="26">
        <v>80</v>
      </c>
      <c r="F108" s="26">
        <v>40</v>
      </c>
      <c r="G108" s="26">
        <v>65</v>
      </c>
      <c r="H108" s="18">
        <f t="shared" si="7"/>
        <v>185</v>
      </c>
    </row>
    <row r="109" spans="1:8" x14ac:dyDescent="0.25">
      <c r="A109" s="26">
        <v>4</v>
      </c>
      <c r="B109" s="441" t="s">
        <v>99</v>
      </c>
      <c r="C109" s="11"/>
      <c r="D109" s="8"/>
      <c r="E109" s="26">
        <v>80</v>
      </c>
      <c r="F109" s="449">
        <v>35.5</v>
      </c>
      <c r="G109" s="26">
        <v>65</v>
      </c>
      <c r="H109" s="18">
        <f t="shared" si="7"/>
        <v>180.5</v>
      </c>
    </row>
    <row r="110" spans="1:8" x14ac:dyDescent="0.25">
      <c r="A110" s="26">
        <v>5</v>
      </c>
      <c r="B110" s="4" t="s">
        <v>82</v>
      </c>
      <c r="C110" s="4"/>
      <c r="D110" s="22"/>
      <c r="E110" s="26">
        <v>55</v>
      </c>
      <c r="F110" s="26">
        <v>43</v>
      </c>
      <c r="G110" s="26">
        <v>51</v>
      </c>
      <c r="H110" s="18">
        <f t="shared" si="7"/>
        <v>149</v>
      </c>
    </row>
    <row r="111" spans="1:8" x14ac:dyDescent="0.25">
      <c r="A111" s="26">
        <v>6</v>
      </c>
      <c r="B111" s="4" t="s">
        <v>92</v>
      </c>
      <c r="C111" s="4"/>
      <c r="D111" s="22"/>
      <c r="E111" s="26">
        <v>55</v>
      </c>
      <c r="F111" s="26">
        <v>47</v>
      </c>
      <c r="G111" s="26">
        <v>47</v>
      </c>
      <c r="H111" s="18">
        <f t="shared" si="7"/>
        <v>149</v>
      </c>
    </row>
    <row r="112" spans="1:8" x14ac:dyDescent="0.25">
      <c r="A112" s="26">
        <v>7</v>
      </c>
      <c r="B112" s="4" t="s">
        <v>96</v>
      </c>
      <c r="C112" s="4"/>
      <c r="D112" s="22"/>
      <c r="E112" s="26">
        <v>43</v>
      </c>
      <c r="F112" s="449">
        <v>40</v>
      </c>
      <c r="G112" s="26">
        <v>40</v>
      </c>
      <c r="H112" s="18">
        <f t="shared" si="7"/>
        <v>123</v>
      </c>
    </row>
    <row r="113" spans="1:8" x14ac:dyDescent="0.25">
      <c r="A113" s="26">
        <v>8</v>
      </c>
      <c r="B113" s="4" t="s">
        <v>83</v>
      </c>
      <c r="C113" s="4"/>
      <c r="D113" s="22"/>
      <c r="E113" s="26">
        <v>51</v>
      </c>
      <c r="F113" s="680">
        <v>23</v>
      </c>
      <c r="G113" s="26">
        <v>40</v>
      </c>
      <c r="H113" s="18">
        <f t="shared" si="7"/>
        <v>114</v>
      </c>
    </row>
    <row r="114" spans="1:8" x14ac:dyDescent="0.25">
      <c r="A114" s="26">
        <v>9</v>
      </c>
      <c r="B114" s="4" t="s">
        <v>212</v>
      </c>
      <c r="C114" s="4"/>
      <c r="D114" s="18"/>
      <c r="E114" s="26"/>
      <c r="F114" s="26">
        <v>28</v>
      </c>
      <c r="G114" s="449">
        <v>37</v>
      </c>
      <c r="H114" s="18">
        <f t="shared" si="7"/>
        <v>65</v>
      </c>
    </row>
    <row r="115" spans="1:8" ht="15.75" thickBot="1" x14ac:dyDescent="0.3">
      <c r="A115" s="26">
        <v>10</v>
      </c>
      <c r="B115" s="4" t="s">
        <v>199</v>
      </c>
      <c r="C115" s="687"/>
      <c r="D115" s="568"/>
      <c r="E115" s="462"/>
      <c r="F115" s="26">
        <v>47</v>
      </c>
      <c r="G115" s="14"/>
      <c r="H115" s="568">
        <f t="shared" si="7"/>
        <v>47</v>
      </c>
    </row>
    <row r="116" spans="1:8" ht="19.5" thickBot="1" x14ac:dyDescent="0.35">
      <c r="C116" s="464"/>
      <c r="D116" s="464"/>
      <c r="E116" s="347">
        <f>SUM(E106:E115)</f>
        <v>509</v>
      </c>
      <c r="F116" s="685">
        <f>SUM(F106:F115)</f>
        <v>433.5</v>
      </c>
      <c r="G116" s="686">
        <f>SUM(G106:G115)</f>
        <v>505</v>
      </c>
      <c r="H116" s="347">
        <f>G117+F117+E116</f>
        <v>1312</v>
      </c>
    </row>
    <row r="117" spans="1:8" ht="19.5" thickBot="1" x14ac:dyDescent="0.35">
      <c r="E117" s="10"/>
      <c r="F117" s="347">
        <f>F116-(F113+F112+F109)</f>
        <v>335</v>
      </c>
      <c r="G117" s="347">
        <f>G116-G114</f>
        <v>468</v>
      </c>
      <c r="H117" s="74"/>
    </row>
    <row r="118" spans="1:8" ht="15.75" thickBot="1" x14ac:dyDescent="0.3"/>
    <row r="119" spans="1:8" ht="63" x14ac:dyDescent="0.25">
      <c r="A119" s="688">
        <v>8</v>
      </c>
      <c r="B119" s="689" t="s">
        <v>27</v>
      </c>
      <c r="C119" s="602" t="s">
        <v>69</v>
      </c>
      <c r="D119" s="602" t="s">
        <v>70</v>
      </c>
      <c r="E119" s="602" t="s">
        <v>148</v>
      </c>
      <c r="F119" s="602" t="s">
        <v>149</v>
      </c>
      <c r="G119" s="593" t="s">
        <v>219</v>
      </c>
      <c r="H119" s="148" t="s">
        <v>65</v>
      </c>
    </row>
    <row r="120" spans="1:8" x14ac:dyDescent="0.25">
      <c r="A120" s="12">
        <v>1</v>
      </c>
      <c r="B120" s="11" t="s">
        <v>28</v>
      </c>
      <c r="C120" s="7">
        <v>80</v>
      </c>
      <c r="D120" s="7">
        <v>80</v>
      </c>
      <c r="E120" s="8">
        <v>100</v>
      </c>
      <c r="F120" s="5"/>
      <c r="G120" s="8">
        <v>100</v>
      </c>
      <c r="H120" s="18">
        <f t="shared" ref="H120:H127" si="8">SUM(C120:G120)</f>
        <v>360</v>
      </c>
    </row>
    <row r="121" spans="1:8" x14ac:dyDescent="0.25">
      <c r="A121" s="12">
        <v>2</v>
      </c>
      <c r="B121" s="11" t="s">
        <v>26</v>
      </c>
      <c r="C121" s="7">
        <v>100</v>
      </c>
      <c r="D121" s="22">
        <v>51</v>
      </c>
      <c r="E121" s="8">
        <v>80</v>
      </c>
      <c r="F121" s="5"/>
      <c r="G121" s="442"/>
      <c r="H121" s="18">
        <f t="shared" si="8"/>
        <v>231</v>
      </c>
    </row>
    <row r="122" spans="1:8" x14ac:dyDescent="0.25">
      <c r="A122" s="12">
        <v>3</v>
      </c>
      <c r="B122" s="11" t="s">
        <v>29</v>
      </c>
      <c r="C122" s="7">
        <v>65</v>
      </c>
      <c r="D122" s="680">
        <v>43</v>
      </c>
      <c r="E122" s="144">
        <v>43</v>
      </c>
      <c r="F122" s="5"/>
      <c r="G122" s="8">
        <v>80</v>
      </c>
      <c r="H122" s="18">
        <f t="shared" si="8"/>
        <v>231</v>
      </c>
    </row>
    <row r="123" spans="1:8" x14ac:dyDescent="0.25">
      <c r="A123" s="12">
        <v>4</v>
      </c>
      <c r="B123" s="4" t="s">
        <v>30</v>
      </c>
      <c r="C123" s="680">
        <v>55</v>
      </c>
      <c r="D123" s="449">
        <v>51</v>
      </c>
      <c r="E123" s="8">
        <v>65</v>
      </c>
      <c r="F123" s="5"/>
      <c r="G123" s="26">
        <v>55</v>
      </c>
      <c r="H123" s="18">
        <f t="shared" si="8"/>
        <v>226</v>
      </c>
    </row>
    <row r="124" spans="1:8" x14ac:dyDescent="0.25">
      <c r="A124" s="12">
        <v>5</v>
      </c>
      <c r="B124" s="11" t="s">
        <v>89</v>
      </c>
      <c r="C124" s="11"/>
      <c r="D124" s="8"/>
      <c r="E124" s="8">
        <v>100</v>
      </c>
      <c r="F124" s="5"/>
      <c r="G124" s="8">
        <v>100</v>
      </c>
      <c r="H124" s="18">
        <f t="shared" si="8"/>
        <v>200</v>
      </c>
    </row>
    <row r="125" spans="1:8" x14ac:dyDescent="0.25">
      <c r="A125" s="12">
        <v>6</v>
      </c>
      <c r="B125" s="4" t="s">
        <v>32</v>
      </c>
      <c r="C125" s="680">
        <v>47</v>
      </c>
      <c r="D125" s="7">
        <v>100</v>
      </c>
      <c r="E125" s="144">
        <v>51</v>
      </c>
      <c r="F125" s="5"/>
      <c r="G125" s="443"/>
      <c r="H125" s="18">
        <f t="shared" si="8"/>
        <v>198</v>
      </c>
    </row>
    <row r="126" spans="1:8" x14ac:dyDescent="0.25">
      <c r="A126" s="12">
        <v>7</v>
      </c>
      <c r="B126" s="4" t="s">
        <v>93</v>
      </c>
      <c r="C126" s="4"/>
      <c r="D126" s="22"/>
      <c r="E126" s="26">
        <v>51</v>
      </c>
      <c r="F126" s="5"/>
      <c r="G126" s="198"/>
      <c r="H126" s="18">
        <f t="shared" si="8"/>
        <v>51</v>
      </c>
    </row>
    <row r="127" spans="1:8" x14ac:dyDescent="0.25">
      <c r="A127" s="12">
        <v>8</v>
      </c>
      <c r="B127" s="196" t="s">
        <v>221</v>
      </c>
      <c r="C127" s="5"/>
      <c r="D127" s="5"/>
      <c r="E127" s="5"/>
      <c r="F127" s="5"/>
      <c r="G127" s="26">
        <v>40</v>
      </c>
      <c r="H127" s="18">
        <f t="shared" si="8"/>
        <v>40</v>
      </c>
    </row>
    <row r="128" spans="1:8" ht="18.75" x14ac:dyDescent="0.3">
      <c r="C128" s="18">
        <f>SUM(C120:C127)</f>
        <v>347</v>
      </c>
      <c r="D128" s="18">
        <f>SUM(D120:D127)</f>
        <v>325</v>
      </c>
      <c r="E128" s="18">
        <f>SUM(E120:E127)</f>
        <v>490</v>
      </c>
      <c r="F128" s="18"/>
      <c r="G128" s="507">
        <f>SUM(G120:G127)</f>
        <v>375</v>
      </c>
      <c r="H128" s="510">
        <f>G128+E129+D129+C129</f>
        <v>1247</v>
      </c>
    </row>
    <row r="129" spans="1:8" ht="18.75" x14ac:dyDescent="0.3">
      <c r="C129" s="510">
        <f>C128-(C123+C125)</f>
        <v>245</v>
      </c>
      <c r="D129" s="510">
        <f>D128-(D123+D122)</f>
        <v>231</v>
      </c>
      <c r="E129" s="510">
        <f>E128-(E125+E122)</f>
        <v>396</v>
      </c>
    </row>
    <row r="131" spans="1:8" ht="15.75" thickBot="1" x14ac:dyDescent="0.3"/>
    <row r="132" spans="1:8" ht="63" x14ac:dyDescent="0.25">
      <c r="A132" s="688">
        <v>9</v>
      </c>
      <c r="B132" s="690" t="s">
        <v>15</v>
      </c>
      <c r="C132" s="602" t="s">
        <v>69</v>
      </c>
      <c r="D132" s="602" t="s">
        <v>70</v>
      </c>
      <c r="E132" s="602" t="s">
        <v>148</v>
      </c>
      <c r="F132" s="602" t="s">
        <v>149</v>
      </c>
      <c r="G132" s="593" t="s">
        <v>219</v>
      </c>
      <c r="H132" s="148" t="s">
        <v>65</v>
      </c>
    </row>
    <row r="133" spans="1:8" x14ac:dyDescent="0.25">
      <c r="A133" s="12">
        <v>1</v>
      </c>
      <c r="B133" s="13" t="s">
        <v>14</v>
      </c>
      <c r="C133" s="7">
        <v>100</v>
      </c>
      <c r="D133" s="7">
        <v>80</v>
      </c>
      <c r="E133" s="9"/>
      <c r="F133" s="8">
        <v>80</v>
      </c>
      <c r="G133" s="5"/>
      <c r="H133" s="5">
        <f t="shared" ref="H133:H141" si="9">SUM(C133:G133)</f>
        <v>260</v>
      </c>
    </row>
    <row r="134" spans="1:8" x14ac:dyDescent="0.25">
      <c r="A134" s="26">
        <v>2</v>
      </c>
      <c r="B134" s="13" t="s">
        <v>154</v>
      </c>
      <c r="C134" s="11"/>
      <c r="D134" s="169"/>
      <c r="E134" s="8"/>
      <c r="F134" s="7">
        <v>60</v>
      </c>
      <c r="G134" s="174">
        <v>51</v>
      </c>
      <c r="H134" s="5">
        <f t="shared" si="9"/>
        <v>111</v>
      </c>
    </row>
    <row r="135" spans="1:8" x14ac:dyDescent="0.25">
      <c r="A135" s="26">
        <v>3</v>
      </c>
      <c r="B135" s="13" t="s">
        <v>206</v>
      </c>
      <c r="C135" s="4"/>
      <c r="D135" s="18"/>
      <c r="E135" s="22"/>
      <c r="F135" s="246">
        <v>53</v>
      </c>
      <c r="G135" s="462">
        <v>43</v>
      </c>
      <c r="H135" s="5">
        <f t="shared" si="9"/>
        <v>96</v>
      </c>
    </row>
    <row r="136" spans="1:8" x14ac:dyDescent="0.25">
      <c r="A136" s="12">
        <v>4</v>
      </c>
      <c r="B136" s="13" t="s">
        <v>73</v>
      </c>
      <c r="C136" s="4"/>
      <c r="D136" s="12">
        <v>34</v>
      </c>
      <c r="E136" s="12"/>
      <c r="F136" s="12">
        <v>22</v>
      </c>
      <c r="G136" s="5"/>
      <c r="H136" s="5">
        <f t="shared" si="9"/>
        <v>56</v>
      </c>
    </row>
    <row r="137" spans="1:8" x14ac:dyDescent="0.25">
      <c r="A137" s="26">
        <v>5</v>
      </c>
      <c r="B137" s="13" t="s">
        <v>152</v>
      </c>
      <c r="C137" s="4"/>
      <c r="D137" s="169"/>
      <c r="E137" s="22"/>
      <c r="F137" s="18">
        <v>49</v>
      </c>
      <c r="G137" s="5"/>
      <c r="H137" s="5">
        <f t="shared" si="9"/>
        <v>49</v>
      </c>
    </row>
    <row r="138" spans="1:8" x14ac:dyDescent="0.25">
      <c r="A138" s="26">
        <v>6</v>
      </c>
      <c r="B138" s="13" t="s">
        <v>179</v>
      </c>
      <c r="C138" s="4"/>
      <c r="D138" s="199"/>
      <c r="E138" s="22"/>
      <c r="F138" s="26">
        <v>43</v>
      </c>
      <c r="G138" s="5"/>
      <c r="H138" s="5">
        <f t="shared" si="9"/>
        <v>43</v>
      </c>
    </row>
    <row r="139" spans="1:8" x14ac:dyDescent="0.25">
      <c r="A139" s="12">
        <v>7</v>
      </c>
      <c r="B139" s="13" t="s">
        <v>74</v>
      </c>
      <c r="C139" s="4"/>
      <c r="D139" s="26">
        <v>28</v>
      </c>
      <c r="E139" s="12"/>
      <c r="F139" s="22">
        <v>9.75</v>
      </c>
      <c r="G139" s="5"/>
      <c r="H139" s="5">
        <f t="shared" si="9"/>
        <v>37.75</v>
      </c>
    </row>
    <row r="140" spans="1:8" ht="15.75" thickBot="1" x14ac:dyDescent="0.3">
      <c r="A140" s="26">
        <v>8</v>
      </c>
      <c r="B140" s="13" t="s">
        <v>213</v>
      </c>
      <c r="C140" s="4"/>
      <c r="D140" s="18"/>
      <c r="E140" s="22"/>
      <c r="F140" s="691">
        <v>26</v>
      </c>
      <c r="G140" s="5"/>
      <c r="H140" s="711">
        <f t="shared" si="9"/>
        <v>26</v>
      </c>
    </row>
    <row r="141" spans="1:8" ht="19.5" thickBot="1" x14ac:dyDescent="0.35">
      <c r="C141" s="510">
        <f>SUM(C133:C140)</f>
        <v>100</v>
      </c>
      <c r="D141" s="510">
        <f>SUM(D133:D140)</f>
        <v>142</v>
      </c>
      <c r="E141" s="510">
        <v>0</v>
      </c>
      <c r="F141" s="510">
        <f>SUM(F133:F140)</f>
        <v>342.75</v>
      </c>
      <c r="G141" s="676">
        <f>SUM(G133:G140)</f>
        <v>94</v>
      </c>
      <c r="H141" s="347">
        <f t="shared" si="9"/>
        <v>678.75</v>
      </c>
    </row>
    <row r="143" spans="1:8" ht="15.75" thickBot="1" x14ac:dyDescent="0.3"/>
    <row r="144" spans="1:8" ht="63" x14ac:dyDescent="0.25">
      <c r="A144" s="668">
        <v>10</v>
      </c>
      <c r="B144" s="681" t="s">
        <v>52</v>
      </c>
      <c r="C144" s="602" t="s">
        <v>69</v>
      </c>
      <c r="D144" s="602" t="s">
        <v>70</v>
      </c>
      <c r="E144" s="602" t="s">
        <v>148</v>
      </c>
      <c r="F144" s="602" t="s">
        <v>149</v>
      </c>
      <c r="G144" s="593" t="s">
        <v>219</v>
      </c>
      <c r="H144" s="148" t="s">
        <v>65</v>
      </c>
    </row>
    <row r="145" spans="1:8" x14ac:dyDescent="0.25">
      <c r="A145" s="12">
        <v>1</v>
      </c>
      <c r="B145" s="13" t="s">
        <v>51</v>
      </c>
      <c r="C145" s="12">
        <v>51</v>
      </c>
      <c r="D145" s="12">
        <v>43</v>
      </c>
      <c r="E145" s="26">
        <v>65</v>
      </c>
      <c r="F145" s="12"/>
      <c r="G145" s="14"/>
      <c r="H145" s="136">
        <f t="shared" ref="H145:H152" si="10">SUM(C145:G145)</f>
        <v>159</v>
      </c>
    </row>
    <row r="146" spans="1:8" x14ac:dyDescent="0.25">
      <c r="A146" s="136">
        <v>2</v>
      </c>
      <c r="B146" s="13" t="s">
        <v>114</v>
      </c>
      <c r="C146" s="26"/>
      <c r="D146" s="26"/>
      <c r="E146" s="26">
        <v>47</v>
      </c>
      <c r="F146" s="26"/>
      <c r="G146" s="462">
        <v>55</v>
      </c>
      <c r="H146" s="136">
        <f t="shared" si="10"/>
        <v>102</v>
      </c>
    </row>
    <row r="147" spans="1:8" x14ac:dyDescent="0.25">
      <c r="A147" s="12">
        <v>3</v>
      </c>
      <c r="B147" s="13" t="s">
        <v>125</v>
      </c>
      <c r="C147" s="26"/>
      <c r="D147" s="26"/>
      <c r="E147" s="26">
        <v>40</v>
      </c>
      <c r="F147" s="26"/>
      <c r="G147" s="174">
        <v>47</v>
      </c>
      <c r="H147" s="136">
        <f t="shared" si="10"/>
        <v>87</v>
      </c>
    </row>
    <row r="148" spans="1:8" x14ac:dyDescent="0.25">
      <c r="A148" s="136">
        <v>4</v>
      </c>
      <c r="B148" s="13" t="s">
        <v>122</v>
      </c>
      <c r="C148" s="26"/>
      <c r="D148" s="26"/>
      <c r="E148" s="26">
        <v>43</v>
      </c>
      <c r="F148" s="26"/>
      <c r="G148" s="26">
        <v>40</v>
      </c>
      <c r="H148" s="136">
        <f t="shared" si="10"/>
        <v>83</v>
      </c>
    </row>
    <row r="149" spans="1:8" x14ac:dyDescent="0.25">
      <c r="A149" s="12">
        <v>5</v>
      </c>
      <c r="B149" s="13" t="s">
        <v>126</v>
      </c>
      <c r="C149" s="26"/>
      <c r="D149" s="26"/>
      <c r="E149" s="143">
        <v>37</v>
      </c>
      <c r="F149" s="143"/>
      <c r="G149" s="143">
        <v>37</v>
      </c>
      <c r="H149" s="136">
        <f t="shared" si="10"/>
        <v>74</v>
      </c>
    </row>
    <row r="150" spans="1:8" x14ac:dyDescent="0.25">
      <c r="A150" s="136">
        <v>6</v>
      </c>
      <c r="B150" s="441" t="s">
        <v>100</v>
      </c>
      <c r="C150" s="26"/>
      <c r="D150" s="26"/>
      <c r="E150" s="26">
        <v>65</v>
      </c>
      <c r="F150" s="26"/>
      <c r="G150" s="14"/>
      <c r="H150" s="136">
        <f t="shared" si="10"/>
        <v>65</v>
      </c>
    </row>
    <row r="151" spans="1:8" x14ac:dyDescent="0.25">
      <c r="A151" s="12">
        <v>7</v>
      </c>
      <c r="B151" s="13" t="s">
        <v>113</v>
      </c>
      <c r="C151" s="26"/>
      <c r="D151" s="26"/>
      <c r="E151" s="26">
        <v>51</v>
      </c>
      <c r="F151" s="26"/>
      <c r="G151" s="14"/>
      <c r="H151" s="136">
        <f t="shared" si="10"/>
        <v>51</v>
      </c>
    </row>
    <row r="152" spans="1:8" ht="15.75" thickBot="1" x14ac:dyDescent="0.3">
      <c r="A152" s="136">
        <v>8</v>
      </c>
      <c r="B152" s="13" t="s">
        <v>127</v>
      </c>
      <c r="C152" s="26"/>
      <c r="D152" s="26"/>
      <c r="E152" s="26">
        <v>34</v>
      </c>
      <c r="F152" s="26"/>
      <c r="G152" s="14"/>
      <c r="H152" s="567">
        <f t="shared" si="10"/>
        <v>34</v>
      </c>
    </row>
    <row r="153" spans="1:8" ht="19.5" thickBot="1" x14ac:dyDescent="0.35">
      <c r="C153" s="510">
        <f>SUM(C145:C152)</f>
        <v>51</v>
      </c>
      <c r="D153" s="510">
        <f>SUM(D145:D152)</f>
        <v>43</v>
      </c>
      <c r="E153" s="510">
        <f>SUM(E145:E152)</f>
        <v>382</v>
      </c>
      <c r="F153" s="510">
        <v>0</v>
      </c>
      <c r="G153" s="676">
        <f>SUM(G145:G152)</f>
        <v>179</v>
      </c>
      <c r="H153" s="347">
        <f>SUM(H145:H152)</f>
        <v>655</v>
      </c>
    </row>
    <row r="155" spans="1:8" ht="15.75" thickBot="1" x14ac:dyDescent="0.3"/>
    <row r="156" spans="1:8" ht="63" x14ac:dyDescent="0.25">
      <c r="A156" s="683">
        <v>11</v>
      </c>
      <c r="B156" s="626" t="s">
        <v>4</v>
      </c>
      <c r="C156" s="602" t="s">
        <v>69</v>
      </c>
      <c r="D156" s="602" t="s">
        <v>70</v>
      </c>
      <c r="E156" s="602" t="s">
        <v>148</v>
      </c>
      <c r="F156" s="602" t="s">
        <v>149</v>
      </c>
      <c r="G156" s="593" t="s">
        <v>219</v>
      </c>
      <c r="H156" s="148" t="s">
        <v>65</v>
      </c>
    </row>
    <row r="157" spans="1:8" x14ac:dyDescent="0.25">
      <c r="A157" s="12">
        <v>1</v>
      </c>
      <c r="B157" s="13" t="s">
        <v>49</v>
      </c>
      <c r="C157" s="12">
        <v>65</v>
      </c>
      <c r="D157" s="12">
        <v>100</v>
      </c>
      <c r="E157" s="26">
        <v>100</v>
      </c>
      <c r="F157" s="12">
        <v>80</v>
      </c>
      <c r="G157" s="443">
        <v>80</v>
      </c>
      <c r="H157" s="14">
        <f>SUM(C157:G157)</f>
        <v>425</v>
      </c>
    </row>
    <row r="158" spans="1:8" x14ac:dyDescent="0.25">
      <c r="A158" s="12">
        <v>2</v>
      </c>
      <c r="B158" s="13" t="s">
        <v>3</v>
      </c>
      <c r="C158" s="12">
        <v>65</v>
      </c>
      <c r="D158" s="12">
        <v>65</v>
      </c>
      <c r="E158" s="26">
        <v>43</v>
      </c>
      <c r="F158" s="12">
        <v>49</v>
      </c>
      <c r="G158" s="14"/>
      <c r="H158" s="14">
        <f>SUM(C158:G158)</f>
        <v>222</v>
      </c>
    </row>
    <row r="159" spans="1:8" ht="18.75" x14ac:dyDescent="0.3">
      <c r="C159" s="510">
        <f>SUM(C157:C158)</f>
        <v>130</v>
      </c>
      <c r="D159" s="510">
        <f>SUM(D157:D158)</f>
        <v>165</v>
      </c>
      <c r="E159" s="510">
        <f>SUM(E157:E158)</f>
        <v>143</v>
      </c>
      <c r="F159" s="510">
        <f>SUM(F157:F158)</f>
        <v>129</v>
      </c>
      <c r="G159" s="510">
        <f>SUM(G157:G158)</f>
        <v>80</v>
      </c>
      <c r="H159" s="510">
        <f>SUM(C159:G159)</f>
        <v>647</v>
      </c>
    </row>
    <row r="160" spans="1:8" ht="15.75" thickBot="1" x14ac:dyDescent="0.3"/>
    <row r="161" spans="1:8" ht="63" x14ac:dyDescent="0.25">
      <c r="A161" s="668">
        <v>12</v>
      </c>
      <c r="B161" s="681" t="s">
        <v>116</v>
      </c>
      <c r="C161" s="602" t="s">
        <v>69</v>
      </c>
      <c r="D161" s="602" t="s">
        <v>70</v>
      </c>
      <c r="E161" s="602" t="s">
        <v>148</v>
      </c>
      <c r="F161" s="602" t="s">
        <v>149</v>
      </c>
      <c r="G161" s="593" t="s">
        <v>219</v>
      </c>
      <c r="H161" s="148" t="s">
        <v>65</v>
      </c>
    </row>
    <row r="162" spans="1:8" x14ac:dyDescent="0.25">
      <c r="A162" s="22">
        <v>1</v>
      </c>
      <c r="B162" s="4" t="s">
        <v>115</v>
      </c>
      <c r="C162" s="4"/>
      <c r="D162" s="4"/>
      <c r="E162" s="26">
        <v>43</v>
      </c>
      <c r="F162" s="5"/>
      <c r="G162" s="26"/>
      <c r="H162" s="18">
        <f t="shared" ref="H162:H170" si="11">SUM(E162:G162)</f>
        <v>43</v>
      </c>
    </row>
    <row r="163" spans="1:8" x14ac:dyDescent="0.25">
      <c r="A163" s="22">
        <v>2</v>
      </c>
      <c r="B163" s="4" t="s">
        <v>117</v>
      </c>
      <c r="C163" s="4"/>
      <c r="D163" s="4"/>
      <c r="E163" s="26">
        <v>40</v>
      </c>
      <c r="F163" s="5"/>
      <c r="G163" s="26"/>
      <c r="H163" s="18">
        <f t="shared" si="11"/>
        <v>40</v>
      </c>
    </row>
    <row r="164" spans="1:8" x14ac:dyDescent="0.25">
      <c r="A164" s="22">
        <v>3</v>
      </c>
      <c r="B164" s="4" t="s">
        <v>120</v>
      </c>
      <c r="C164" s="4"/>
      <c r="D164" s="22"/>
      <c r="E164" s="26">
        <v>55</v>
      </c>
      <c r="F164" s="5"/>
      <c r="G164" s="26">
        <v>47</v>
      </c>
      <c r="H164" s="18">
        <f t="shared" si="11"/>
        <v>102</v>
      </c>
    </row>
    <row r="165" spans="1:8" x14ac:dyDescent="0.25">
      <c r="A165" s="22">
        <v>4</v>
      </c>
      <c r="B165" s="4" t="s">
        <v>121</v>
      </c>
      <c r="C165" s="4"/>
      <c r="D165" s="22"/>
      <c r="E165" s="26">
        <v>47</v>
      </c>
      <c r="F165" s="5"/>
      <c r="G165" s="26">
        <v>43</v>
      </c>
      <c r="H165" s="18">
        <f t="shared" si="11"/>
        <v>90</v>
      </c>
    </row>
    <row r="166" spans="1:8" x14ac:dyDescent="0.25">
      <c r="A166" s="22">
        <v>5</v>
      </c>
      <c r="B166" s="4" t="s">
        <v>131</v>
      </c>
      <c r="C166" s="4"/>
      <c r="D166" s="4"/>
      <c r="E166" s="26">
        <v>47</v>
      </c>
      <c r="F166" s="5"/>
      <c r="G166" s="26">
        <v>40</v>
      </c>
      <c r="H166" s="18">
        <f t="shared" si="11"/>
        <v>87</v>
      </c>
    </row>
    <row r="167" spans="1:8" x14ac:dyDescent="0.25">
      <c r="A167" s="22">
        <v>6</v>
      </c>
      <c r="B167" s="4" t="s">
        <v>138</v>
      </c>
      <c r="C167" s="4"/>
      <c r="D167" s="131"/>
      <c r="E167" s="26">
        <v>51</v>
      </c>
      <c r="F167" s="5"/>
      <c r="G167" s="26">
        <v>51</v>
      </c>
      <c r="H167" s="18">
        <f t="shared" si="11"/>
        <v>102</v>
      </c>
    </row>
    <row r="168" spans="1:8" x14ac:dyDescent="0.25">
      <c r="A168" s="22">
        <v>7</v>
      </c>
      <c r="B168" s="13" t="s">
        <v>224</v>
      </c>
      <c r="C168" s="13"/>
      <c r="D168" s="26"/>
      <c r="E168" s="136"/>
      <c r="F168" s="5"/>
      <c r="G168" s="12">
        <v>26</v>
      </c>
      <c r="H168" s="18">
        <f t="shared" si="11"/>
        <v>26</v>
      </c>
    </row>
    <row r="169" spans="1:8" ht="15.75" thickBot="1" x14ac:dyDescent="0.3">
      <c r="A169" s="22">
        <v>8</v>
      </c>
      <c r="B169" s="4" t="s">
        <v>225</v>
      </c>
      <c r="C169" s="4"/>
      <c r="D169" s="22"/>
      <c r="E169" s="18"/>
      <c r="F169" s="5"/>
      <c r="G169" s="26">
        <v>55</v>
      </c>
      <c r="H169" s="568">
        <f t="shared" si="11"/>
        <v>55</v>
      </c>
    </row>
    <row r="170" spans="1:8" ht="19.5" thickBot="1" x14ac:dyDescent="0.35">
      <c r="E170" s="510">
        <f>SUM(E162:E169)</f>
        <v>283</v>
      </c>
      <c r="F170" s="510"/>
      <c r="G170" s="676">
        <f>SUM(G162:G169)</f>
        <v>262</v>
      </c>
      <c r="H170" s="347">
        <f t="shared" si="11"/>
        <v>545</v>
      </c>
    </row>
    <row r="171" spans="1:8" ht="15.75" thickBot="1" x14ac:dyDescent="0.3"/>
    <row r="172" spans="1:8" ht="63.75" thickBot="1" x14ac:dyDescent="0.3">
      <c r="A172" s="640">
        <v>13</v>
      </c>
      <c r="B172" s="684" t="s">
        <v>107</v>
      </c>
      <c r="C172" s="677" t="s">
        <v>69</v>
      </c>
      <c r="D172" s="609" t="s">
        <v>70</v>
      </c>
      <c r="E172" s="609" t="s">
        <v>148</v>
      </c>
      <c r="F172" s="609" t="s">
        <v>149</v>
      </c>
      <c r="G172" s="658" t="s">
        <v>219</v>
      </c>
      <c r="H172" s="611" t="s">
        <v>65</v>
      </c>
    </row>
    <row r="173" spans="1:8" x14ac:dyDescent="0.25">
      <c r="A173" s="476">
        <v>1</v>
      </c>
      <c r="B173" s="481" t="s">
        <v>198</v>
      </c>
      <c r="C173" s="481"/>
      <c r="D173" s="477"/>
      <c r="E173" s="174"/>
      <c r="F173" s="174">
        <v>100</v>
      </c>
      <c r="G173" s="174">
        <v>65</v>
      </c>
      <c r="H173" s="692">
        <f t="shared" ref="H173:H178" si="12">SUM(E173:G173)</f>
        <v>165</v>
      </c>
    </row>
    <row r="174" spans="1:8" x14ac:dyDescent="0.25">
      <c r="A174" s="26">
        <v>2</v>
      </c>
      <c r="B174" s="13" t="s">
        <v>188</v>
      </c>
      <c r="C174" s="11"/>
      <c r="D174" s="169"/>
      <c r="E174" s="8"/>
      <c r="F174" s="7">
        <v>100</v>
      </c>
      <c r="G174" s="26">
        <v>55</v>
      </c>
      <c r="H174" s="5">
        <f t="shared" si="12"/>
        <v>155</v>
      </c>
    </row>
    <row r="175" spans="1:8" x14ac:dyDescent="0.25">
      <c r="A175" s="22">
        <v>3</v>
      </c>
      <c r="B175" s="13" t="s">
        <v>106</v>
      </c>
      <c r="C175" s="4"/>
      <c r="D175" s="199"/>
      <c r="E175" s="22">
        <v>51</v>
      </c>
      <c r="F175" s="22">
        <v>41.5</v>
      </c>
      <c r="G175" s="5"/>
      <c r="H175" s="5">
        <f t="shared" si="12"/>
        <v>92.5</v>
      </c>
    </row>
    <row r="176" spans="1:8" x14ac:dyDescent="0.25">
      <c r="A176" s="26">
        <v>4</v>
      </c>
      <c r="B176" s="4" t="s">
        <v>208</v>
      </c>
      <c r="C176" s="4"/>
      <c r="D176" s="18"/>
      <c r="E176" s="22"/>
      <c r="F176" s="446">
        <v>37</v>
      </c>
      <c r="G176" s="5"/>
      <c r="H176" s="5">
        <f t="shared" si="12"/>
        <v>37</v>
      </c>
    </row>
    <row r="177" spans="1:8" ht="15.75" thickBot="1" x14ac:dyDescent="0.3">
      <c r="A177" s="22">
        <v>5</v>
      </c>
      <c r="B177" s="4" t="s">
        <v>200</v>
      </c>
      <c r="C177" s="4"/>
      <c r="D177" s="18"/>
      <c r="E177" s="22"/>
      <c r="F177" s="26">
        <v>35.5</v>
      </c>
      <c r="G177" s="5"/>
      <c r="H177" s="711">
        <f t="shared" si="12"/>
        <v>35.5</v>
      </c>
    </row>
    <row r="178" spans="1:8" ht="19.5" thickBot="1" x14ac:dyDescent="0.35">
      <c r="E178" s="510">
        <f>SUM(E173:E177)</f>
        <v>51</v>
      </c>
      <c r="F178" s="510">
        <f>SUM(F173:F177)</f>
        <v>314</v>
      </c>
      <c r="G178" s="676">
        <f>SUM(G173:G177)</f>
        <v>120</v>
      </c>
      <c r="H178" s="347">
        <f t="shared" si="12"/>
        <v>485</v>
      </c>
    </row>
    <row r="179" spans="1:8" ht="15.75" thickBot="1" x14ac:dyDescent="0.3"/>
    <row r="180" spans="1:8" ht="63.75" thickBot="1" x14ac:dyDescent="0.3">
      <c r="A180" s="640">
        <v>14</v>
      </c>
      <c r="B180" s="649" t="s">
        <v>36</v>
      </c>
      <c r="C180" s="609" t="s">
        <v>69</v>
      </c>
      <c r="D180" s="658" t="s">
        <v>70</v>
      </c>
      <c r="E180" s="609" t="s">
        <v>148</v>
      </c>
      <c r="F180" s="658" t="s">
        <v>149</v>
      </c>
      <c r="G180" s="609" t="s">
        <v>219</v>
      </c>
      <c r="H180" s="610" t="s">
        <v>65</v>
      </c>
    </row>
    <row r="181" spans="1:8" x14ac:dyDescent="0.25">
      <c r="A181" s="693">
        <v>1</v>
      </c>
      <c r="B181" s="695" t="s">
        <v>35</v>
      </c>
      <c r="C181" s="696">
        <v>37</v>
      </c>
      <c r="D181" s="698">
        <v>51</v>
      </c>
      <c r="E181" s="700"/>
      <c r="F181" s="702">
        <v>65</v>
      </c>
      <c r="G181" s="707">
        <v>51</v>
      </c>
      <c r="H181" s="704">
        <f>SUM(C181:G181)</f>
        <v>204</v>
      </c>
    </row>
    <row r="182" spans="1:8" x14ac:dyDescent="0.25">
      <c r="A182" s="669">
        <v>2</v>
      </c>
      <c r="B182" s="572" t="s">
        <v>54</v>
      </c>
      <c r="C182" s="575">
        <v>43</v>
      </c>
      <c r="D182" s="587">
        <v>51</v>
      </c>
      <c r="E182" s="515"/>
      <c r="F182" s="587">
        <v>45</v>
      </c>
      <c r="G182" s="634">
        <v>37</v>
      </c>
      <c r="H182" s="705">
        <f>SUM(C182:G182)</f>
        <v>176</v>
      </c>
    </row>
    <row r="183" spans="1:8" ht="15.75" thickBot="1" x14ac:dyDescent="0.3">
      <c r="A183" s="694">
        <v>3</v>
      </c>
      <c r="B183" s="650" t="s">
        <v>112</v>
      </c>
      <c r="C183" s="697"/>
      <c r="D183" s="699"/>
      <c r="E183" s="701">
        <v>55</v>
      </c>
      <c r="F183" s="703">
        <v>38.5</v>
      </c>
      <c r="G183" s="512"/>
      <c r="H183" s="706">
        <f>SUM(C183:G183)</f>
        <v>93.5</v>
      </c>
    </row>
    <row r="184" spans="1:8" ht="19.5" thickBot="1" x14ac:dyDescent="0.35">
      <c r="C184" s="347">
        <f t="shared" ref="C184:H184" si="13">SUM(C181:C183)</f>
        <v>80</v>
      </c>
      <c r="D184" s="592">
        <f t="shared" si="13"/>
        <v>102</v>
      </c>
      <c r="E184" s="347">
        <f t="shared" si="13"/>
        <v>55</v>
      </c>
      <c r="F184" s="592">
        <f t="shared" si="13"/>
        <v>148.5</v>
      </c>
      <c r="G184" s="347">
        <f t="shared" si="13"/>
        <v>88</v>
      </c>
      <c r="H184" s="340">
        <f t="shared" si="13"/>
        <v>473.5</v>
      </c>
    </row>
    <row r="185" spans="1:8" ht="15.75" thickBot="1" x14ac:dyDescent="0.3"/>
    <row r="186" spans="1:8" ht="63.75" thickBot="1" x14ac:dyDescent="0.3">
      <c r="A186" s="640">
        <v>15</v>
      </c>
      <c r="B186" s="684" t="s">
        <v>130</v>
      </c>
      <c r="C186" s="609" t="s">
        <v>69</v>
      </c>
      <c r="D186" s="658" t="s">
        <v>70</v>
      </c>
      <c r="E186" s="609" t="s">
        <v>148</v>
      </c>
      <c r="F186" s="658" t="s">
        <v>149</v>
      </c>
      <c r="G186" s="609" t="s">
        <v>219</v>
      </c>
      <c r="H186" s="610" t="s">
        <v>65</v>
      </c>
    </row>
    <row r="187" spans="1:8" x14ac:dyDescent="0.25">
      <c r="A187" s="614">
        <v>1</v>
      </c>
      <c r="B187" s="659" t="s">
        <v>136</v>
      </c>
      <c r="C187" s="659"/>
      <c r="D187" s="659"/>
      <c r="E187" s="660">
        <v>80</v>
      </c>
      <c r="F187" s="519">
        <v>72.5</v>
      </c>
      <c r="G187" s="660">
        <v>80</v>
      </c>
      <c r="H187" s="708">
        <f>SUM(E187:G187)</f>
        <v>232.5</v>
      </c>
    </row>
    <row r="188" spans="1:8" x14ac:dyDescent="0.25">
      <c r="A188" s="615">
        <v>2</v>
      </c>
      <c r="B188" s="13" t="s">
        <v>137</v>
      </c>
      <c r="C188" s="13"/>
      <c r="D188" s="13"/>
      <c r="E188" s="26">
        <v>65</v>
      </c>
      <c r="F188" s="26"/>
      <c r="G188" s="26">
        <v>47</v>
      </c>
      <c r="H188" s="709">
        <f>SUM(E188:G188)</f>
        <v>112</v>
      </c>
    </row>
    <row r="189" spans="1:8" ht="15.75" thickBot="1" x14ac:dyDescent="0.3">
      <c r="A189" s="617">
        <v>3</v>
      </c>
      <c r="B189" s="661" t="s">
        <v>129</v>
      </c>
      <c r="C189" s="661"/>
      <c r="D189" s="661"/>
      <c r="E189" s="662">
        <v>51</v>
      </c>
      <c r="F189" s="662"/>
      <c r="G189" s="662">
        <v>43</v>
      </c>
      <c r="H189" s="710">
        <f>SUM(E189:G189)</f>
        <v>94</v>
      </c>
    </row>
    <row r="190" spans="1:8" ht="19.5" thickBot="1" x14ac:dyDescent="0.35">
      <c r="E190" s="569">
        <f>SUM(E187:E189)</f>
        <v>196</v>
      </c>
      <c r="F190" s="570">
        <f>SUM(F187:F189)</f>
        <v>72.5</v>
      </c>
      <c r="G190" s="570">
        <f>SUM(G187:G189)</f>
        <v>170</v>
      </c>
      <c r="H190" s="571">
        <f>SUM(H187:H189)</f>
        <v>438.5</v>
      </c>
    </row>
    <row r="192" spans="1:8" ht="15.75" thickBot="1" x14ac:dyDescent="0.3"/>
    <row r="193" spans="1:8" ht="63.75" thickBot="1" x14ac:dyDescent="0.3">
      <c r="A193" s="640">
        <v>16</v>
      </c>
      <c r="B193" s="641" t="s">
        <v>158</v>
      </c>
      <c r="C193" s="609" t="s">
        <v>69</v>
      </c>
      <c r="D193" s="658" t="s">
        <v>70</v>
      </c>
      <c r="E193" s="609" t="s">
        <v>148</v>
      </c>
      <c r="F193" s="712" t="s">
        <v>149</v>
      </c>
      <c r="G193" s="609" t="s">
        <v>219</v>
      </c>
      <c r="H193" s="610" t="s">
        <v>65</v>
      </c>
    </row>
    <row r="194" spans="1:8" x14ac:dyDescent="0.25">
      <c r="A194" s="174">
        <v>1</v>
      </c>
      <c r="B194" s="481" t="s">
        <v>170</v>
      </c>
      <c r="C194" s="11"/>
      <c r="D194" s="169"/>
      <c r="E194" s="8"/>
      <c r="F194" s="135">
        <v>100</v>
      </c>
      <c r="G194" s="439"/>
      <c r="H194" s="439">
        <f>SUM(F194:G194)</f>
        <v>100</v>
      </c>
    </row>
    <row r="195" spans="1:8" x14ac:dyDescent="0.25">
      <c r="A195" s="26">
        <v>2</v>
      </c>
      <c r="B195" s="13" t="s">
        <v>176</v>
      </c>
      <c r="C195" s="11"/>
      <c r="D195" s="169"/>
      <c r="E195" s="8"/>
      <c r="F195" s="8">
        <v>80</v>
      </c>
      <c r="G195" s="5"/>
      <c r="H195" s="5">
        <f>SUM(F195:G195)</f>
        <v>80</v>
      </c>
    </row>
    <row r="196" spans="1:8" x14ac:dyDescent="0.25">
      <c r="A196" s="174">
        <v>3</v>
      </c>
      <c r="B196" s="13" t="s">
        <v>157</v>
      </c>
      <c r="C196" s="4"/>
      <c r="D196" s="199"/>
      <c r="E196" s="22"/>
      <c r="F196" s="26">
        <v>55</v>
      </c>
      <c r="G196" s="5"/>
      <c r="H196" s="5">
        <f>SUM(F196:G196)</f>
        <v>55</v>
      </c>
    </row>
    <row r="197" spans="1:8" ht="15.75" thickBot="1" x14ac:dyDescent="0.3">
      <c r="A197" s="26">
        <v>4</v>
      </c>
      <c r="B197" s="13" t="s">
        <v>177</v>
      </c>
      <c r="C197" s="4"/>
      <c r="D197" s="199"/>
      <c r="E197" s="22"/>
      <c r="F197" s="462">
        <v>51</v>
      </c>
      <c r="G197" s="5"/>
      <c r="H197" s="711">
        <f>SUM(F197:G197)</f>
        <v>51</v>
      </c>
    </row>
    <row r="198" spans="1:8" ht="19.5" thickBot="1" x14ac:dyDescent="0.35">
      <c r="F198" s="347">
        <f>SUM(F194:F197)</f>
        <v>286</v>
      </c>
      <c r="G198" s="713"/>
      <c r="H198" s="347">
        <f>SUM(H194:H197)</f>
        <v>286</v>
      </c>
    </row>
    <row r="199" spans="1:8" ht="15.75" thickBot="1" x14ac:dyDescent="0.3"/>
    <row r="200" spans="1:8" ht="63.75" thickBot="1" x14ac:dyDescent="0.3">
      <c r="A200" s="640">
        <v>17</v>
      </c>
      <c r="B200" s="641" t="s">
        <v>95</v>
      </c>
      <c r="C200" s="609" t="s">
        <v>69</v>
      </c>
      <c r="D200" s="658" t="s">
        <v>70</v>
      </c>
      <c r="E200" s="602" t="s">
        <v>148</v>
      </c>
      <c r="F200" s="664" t="s">
        <v>149</v>
      </c>
      <c r="G200" s="602" t="s">
        <v>219</v>
      </c>
      <c r="H200" s="600" t="s">
        <v>65</v>
      </c>
    </row>
    <row r="201" spans="1:8" ht="15.75" thickBot="1" x14ac:dyDescent="0.3">
      <c r="A201" s="518">
        <v>1</v>
      </c>
      <c r="B201" s="717" t="s">
        <v>94</v>
      </c>
      <c r="C201" s="4"/>
      <c r="D201" s="214"/>
      <c r="E201" s="714">
        <v>47</v>
      </c>
      <c r="F201" s="714">
        <v>47</v>
      </c>
      <c r="G201" s="715">
        <v>43</v>
      </c>
      <c r="H201" s="601">
        <f>SUM(E201:G201)</f>
        <v>137</v>
      </c>
    </row>
    <row r="202" spans="1:8" ht="19.5" thickBot="1" x14ac:dyDescent="0.35">
      <c r="E202" s="569">
        <f>SUM(E201)</f>
        <v>47</v>
      </c>
      <c r="F202" s="570">
        <f>SUM(F201)</f>
        <v>47</v>
      </c>
      <c r="G202" s="716">
        <f>SUM(G201)</f>
        <v>43</v>
      </c>
      <c r="H202" s="347">
        <f>SUM(E202:G202)</f>
        <v>137</v>
      </c>
    </row>
    <row r="203" spans="1:8" ht="15.75" thickBot="1" x14ac:dyDescent="0.3"/>
    <row r="204" spans="1:8" ht="63.75" thickBot="1" x14ac:dyDescent="0.3">
      <c r="A204" s="688">
        <v>18</v>
      </c>
      <c r="B204" s="684" t="s">
        <v>205</v>
      </c>
      <c r="C204" s="609" t="s">
        <v>69</v>
      </c>
      <c r="D204" s="658" t="s">
        <v>70</v>
      </c>
      <c r="E204" s="609" t="s">
        <v>148</v>
      </c>
      <c r="F204" s="712" t="s">
        <v>149</v>
      </c>
      <c r="G204" s="609" t="s">
        <v>219</v>
      </c>
      <c r="H204" s="610" t="s">
        <v>65</v>
      </c>
    </row>
    <row r="205" spans="1:8" ht="15.75" thickBot="1" x14ac:dyDescent="0.3">
      <c r="A205" s="18">
        <v>1</v>
      </c>
      <c r="B205" s="438" t="s">
        <v>204</v>
      </c>
      <c r="C205" s="438"/>
      <c r="D205" s="476"/>
      <c r="E205" s="472"/>
      <c r="F205" s="718">
        <v>55</v>
      </c>
      <c r="G205" s="719">
        <v>47</v>
      </c>
      <c r="H205" s="720">
        <f>SUM(F205:G205)</f>
        <v>102</v>
      </c>
    </row>
    <row r="206" spans="1:8" ht="19.5" thickBot="1" x14ac:dyDescent="0.35">
      <c r="F206" s="569">
        <f>SUM(F205)</f>
        <v>55</v>
      </c>
      <c r="G206" s="570">
        <f>SUM(G205)</f>
        <v>47</v>
      </c>
      <c r="H206" s="571">
        <f>SUM(H205)</f>
        <v>102</v>
      </c>
    </row>
    <row r="207" spans="1:8" ht="15.75" thickBot="1" x14ac:dyDescent="0.3"/>
    <row r="208" spans="1:8" ht="63.75" thickBot="1" x14ac:dyDescent="0.3">
      <c r="A208" s="723">
        <v>19</v>
      </c>
      <c r="B208" s="681" t="s">
        <v>160</v>
      </c>
      <c r="C208" s="609" t="s">
        <v>69</v>
      </c>
      <c r="D208" s="658" t="s">
        <v>70</v>
      </c>
      <c r="E208" s="609" t="s">
        <v>148</v>
      </c>
      <c r="F208" s="664" t="s">
        <v>149</v>
      </c>
      <c r="G208" s="602" t="s">
        <v>219</v>
      </c>
      <c r="H208" s="610" t="s">
        <v>65</v>
      </c>
    </row>
    <row r="209" spans="1:8" ht="15.75" thickBot="1" x14ac:dyDescent="0.3">
      <c r="A209" s="18">
        <v>1</v>
      </c>
      <c r="B209" s="13" t="s">
        <v>159</v>
      </c>
      <c r="C209" s="13"/>
      <c r="D209" s="26"/>
      <c r="E209" s="511"/>
      <c r="F209" s="169">
        <v>51</v>
      </c>
      <c r="G209" s="197">
        <v>47</v>
      </c>
      <c r="H209" s="724">
        <f>SUM(F209:G209)</f>
        <v>98</v>
      </c>
    </row>
    <row r="210" spans="1:8" ht="19.5" thickBot="1" x14ac:dyDescent="0.35">
      <c r="F210" s="510">
        <f>SUM(F209)</f>
        <v>51</v>
      </c>
      <c r="G210" s="676">
        <f>SUM(G209)</f>
        <v>47</v>
      </c>
      <c r="H210" s="347">
        <f>SUM(F210:G210)</f>
        <v>98</v>
      </c>
    </row>
    <row r="211" spans="1:8" ht="15.75" thickBot="1" x14ac:dyDescent="0.3"/>
    <row r="212" spans="1:8" ht="63.75" thickBot="1" x14ac:dyDescent="0.3">
      <c r="A212" s="200">
        <v>20</v>
      </c>
      <c r="B212" s="201" t="s">
        <v>202</v>
      </c>
      <c r="C212" s="602" t="s">
        <v>69</v>
      </c>
      <c r="D212" s="593" t="s">
        <v>70</v>
      </c>
      <c r="E212" s="602" t="s">
        <v>148</v>
      </c>
      <c r="F212" s="664" t="s">
        <v>149</v>
      </c>
      <c r="G212" s="602" t="s">
        <v>219</v>
      </c>
      <c r="H212" s="600" t="s">
        <v>65</v>
      </c>
    </row>
    <row r="213" spans="1:8" ht="19.5" thickBot="1" x14ac:dyDescent="0.35">
      <c r="A213" s="5">
        <v>1</v>
      </c>
      <c r="B213" s="13" t="s">
        <v>201</v>
      </c>
      <c r="C213" s="5"/>
      <c r="D213" s="253"/>
      <c r="E213" s="217"/>
      <c r="F213" s="8">
        <v>80</v>
      </c>
      <c r="G213" s="511"/>
      <c r="H213" s="347">
        <f>SUM(C213:G213)</f>
        <v>80</v>
      </c>
    </row>
    <row r="215" spans="1:8" ht="15.75" thickBot="1" x14ac:dyDescent="0.3"/>
    <row r="216" spans="1:8" ht="63" x14ac:dyDescent="0.25">
      <c r="A216" s="683">
        <v>21</v>
      </c>
      <c r="B216" s="626" t="s">
        <v>232</v>
      </c>
      <c r="C216" s="602" t="s">
        <v>69</v>
      </c>
      <c r="D216" s="593" t="s">
        <v>70</v>
      </c>
      <c r="E216" s="602" t="s">
        <v>148</v>
      </c>
      <c r="F216" s="664" t="s">
        <v>149</v>
      </c>
      <c r="G216" s="602" t="s">
        <v>219</v>
      </c>
      <c r="H216" s="600" t="s">
        <v>65</v>
      </c>
    </row>
    <row r="217" spans="1:8" ht="18.75" x14ac:dyDescent="0.3">
      <c r="A217" s="18">
        <v>1</v>
      </c>
      <c r="B217" s="438" t="s">
        <v>231</v>
      </c>
      <c r="C217" s="22"/>
      <c r="D217" s="22"/>
      <c r="E217" s="136"/>
      <c r="F217" s="12"/>
      <c r="G217" s="26">
        <v>51</v>
      </c>
      <c r="H217" s="510">
        <f>SUM(C217:G217)</f>
        <v>51</v>
      </c>
    </row>
    <row r="220" spans="1:8" ht="15.75" thickBot="1" x14ac:dyDescent="0.3"/>
    <row r="221" spans="1:8" ht="63.75" thickBot="1" x14ac:dyDescent="0.3">
      <c r="A221" s="683">
        <v>22</v>
      </c>
      <c r="B221" s="625" t="s">
        <v>85</v>
      </c>
      <c r="C221" s="602" t="s">
        <v>69</v>
      </c>
      <c r="D221" s="593" t="s">
        <v>70</v>
      </c>
      <c r="E221" s="602" t="s">
        <v>148</v>
      </c>
      <c r="F221" s="664" t="s">
        <v>149</v>
      </c>
      <c r="G221" s="602" t="s">
        <v>219</v>
      </c>
      <c r="H221" s="600" t="s">
        <v>65</v>
      </c>
    </row>
    <row r="222" spans="1:8" ht="19.5" thickBot="1" x14ac:dyDescent="0.35">
      <c r="A222" s="18">
        <v>1</v>
      </c>
      <c r="B222" s="4" t="s">
        <v>84</v>
      </c>
      <c r="C222" s="11"/>
      <c r="D222" s="8"/>
      <c r="E222" s="8">
        <v>47</v>
      </c>
      <c r="F222" s="8"/>
      <c r="G222" s="725"/>
      <c r="H222" s="347">
        <f>SUM(C222:G222)</f>
        <v>47</v>
      </c>
    </row>
    <row r="225" spans="1:9" ht="15.75" thickBot="1" x14ac:dyDescent="0.3"/>
    <row r="226" spans="1:9" ht="63.75" thickBot="1" x14ac:dyDescent="0.3">
      <c r="A226" s="683">
        <v>23</v>
      </c>
      <c r="B226" s="625" t="s">
        <v>210</v>
      </c>
      <c r="C226" s="602" t="s">
        <v>69</v>
      </c>
      <c r="D226" s="593" t="s">
        <v>70</v>
      </c>
      <c r="E226" s="602" t="s">
        <v>148</v>
      </c>
      <c r="F226" s="664" t="s">
        <v>149</v>
      </c>
      <c r="G226" s="602" t="s">
        <v>219</v>
      </c>
      <c r="H226" s="600" t="s">
        <v>65</v>
      </c>
    </row>
    <row r="227" spans="1:9" ht="19.5" thickBot="1" x14ac:dyDescent="0.35">
      <c r="A227" s="18">
        <v>1</v>
      </c>
      <c r="B227" s="4" t="s">
        <v>209</v>
      </c>
      <c r="C227" s="726"/>
      <c r="D227" s="727"/>
      <c r="E227" s="728"/>
      <c r="F227" s="729">
        <v>34</v>
      </c>
      <c r="G227" s="730"/>
      <c r="H227" s="347">
        <f>SUM(C227:G227)</f>
        <v>34</v>
      </c>
    </row>
    <row r="232" spans="1:9" ht="15.75" thickBot="1" x14ac:dyDescent="0.3"/>
    <row r="233" spans="1:9" ht="63.75" thickBot="1" x14ac:dyDescent="0.3">
      <c r="A233" s="748"/>
      <c r="B233" s="749" t="s">
        <v>240</v>
      </c>
      <c r="C233" s="750" t="s">
        <v>66</v>
      </c>
      <c r="D233" s="751" t="s">
        <v>69</v>
      </c>
      <c r="E233" s="752" t="s">
        <v>70</v>
      </c>
      <c r="F233" s="751" t="s">
        <v>148</v>
      </c>
      <c r="G233" s="753" t="s">
        <v>149</v>
      </c>
      <c r="H233" s="751" t="s">
        <v>219</v>
      </c>
      <c r="I233" s="750" t="s">
        <v>65</v>
      </c>
    </row>
    <row r="234" spans="1:9" ht="15.75" x14ac:dyDescent="0.25">
      <c r="A234" s="759">
        <v>1</v>
      </c>
      <c r="B234" s="771" t="s">
        <v>39</v>
      </c>
      <c r="C234" s="772" t="s">
        <v>238</v>
      </c>
      <c r="D234" s="773">
        <v>100</v>
      </c>
      <c r="E234" s="773">
        <v>100</v>
      </c>
      <c r="F234" s="774">
        <v>100</v>
      </c>
      <c r="G234" s="773">
        <v>100</v>
      </c>
      <c r="H234" s="774">
        <v>100</v>
      </c>
      <c r="I234" s="779">
        <f>SUM(D234:H234)</f>
        <v>500</v>
      </c>
    </row>
    <row r="235" spans="1:9" ht="15.75" x14ac:dyDescent="0.25">
      <c r="A235" s="764">
        <v>2</v>
      </c>
      <c r="B235" s="744" t="s">
        <v>16</v>
      </c>
      <c r="C235" s="746" t="s">
        <v>1</v>
      </c>
      <c r="D235" s="743">
        <v>80</v>
      </c>
      <c r="E235" s="747">
        <v>100</v>
      </c>
      <c r="F235" s="747">
        <v>100</v>
      </c>
      <c r="G235" s="747">
        <v>100</v>
      </c>
      <c r="H235" s="747">
        <v>100</v>
      </c>
      <c r="I235" s="780">
        <f>SUM(D235:H235)</f>
        <v>480</v>
      </c>
    </row>
    <row r="236" spans="1:9" ht="16.5" thickBot="1" x14ac:dyDescent="0.3">
      <c r="A236" s="765">
        <v>3</v>
      </c>
      <c r="B236" s="775" t="s">
        <v>57</v>
      </c>
      <c r="C236" s="776" t="s">
        <v>56</v>
      </c>
      <c r="D236" s="777">
        <v>80</v>
      </c>
      <c r="E236" s="778">
        <v>100</v>
      </c>
      <c r="F236" s="778">
        <v>100</v>
      </c>
      <c r="G236" s="778">
        <v>80</v>
      </c>
      <c r="H236" s="778">
        <v>80</v>
      </c>
      <c r="I236" s="781">
        <f>SUM(D236:H236)</f>
        <v>440</v>
      </c>
    </row>
    <row r="238" spans="1:9" ht="15.75" thickBot="1" x14ac:dyDescent="0.3"/>
    <row r="239" spans="1:9" ht="63.75" thickBot="1" x14ac:dyDescent="0.3">
      <c r="A239" s="758"/>
      <c r="B239" s="749" t="s">
        <v>239</v>
      </c>
      <c r="C239" s="750" t="s">
        <v>66</v>
      </c>
      <c r="D239" s="755"/>
      <c r="E239" s="756"/>
      <c r="F239" s="751" t="s">
        <v>148</v>
      </c>
      <c r="G239" s="753" t="s">
        <v>149</v>
      </c>
      <c r="H239" s="751" t="s">
        <v>219</v>
      </c>
      <c r="I239" s="750" t="s">
        <v>65</v>
      </c>
    </row>
    <row r="240" spans="1:9" ht="15.75" x14ac:dyDescent="0.25">
      <c r="A240" s="759">
        <v>1</v>
      </c>
      <c r="B240" s="760" t="s">
        <v>109</v>
      </c>
      <c r="C240" s="762" t="s">
        <v>23</v>
      </c>
      <c r="D240" s="364"/>
      <c r="E240" s="761"/>
      <c r="F240" s="762">
        <v>100</v>
      </c>
      <c r="G240" s="762">
        <v>100</v>
      </c>
      <c r="H240" s="763">
        <v>100</v>
      </c>
      <c r="I240" s="782">
        <f>SUM(C240:H240)</f>
        <v>300</v>
      </c>
    </row>
    <row r="241" spans="1:9" ht="15.75" x14ac:dyDescent="0.25">
      <c r="A241" s="764">
        <v>2</v>
      </c>
      <c r="B241" s="745" t="s">
        <v>78</v>
      </c>
      <c r="C241" s="754" t="s">
        <v>45</v>
      </c>
      <c r="D241" s="197"/>
      <c r="E241" s="437"/>
      <c r="F241" s="754">
        <v>100</v>
      </c>
      <c r="G241" s="754">
        <v>100</v>
      </c>
      <c r="H241" s="757">
        <v>80</v>
      </c>
      <c r="I241" s="783">
        <f>SUM(F241:H241)</f>
        <v>280</v>
      </c>
    </row>
    <row r="242" spans="1:9" ht="16.5" thickBot="1" x14ac:dyDescent="0.3">
      <c r="A242" s="765">
        <v>3</v>
      </c>
      <c r="B242" s="766" t="s">
        <v>98</v>
      </c>
      <c r="C242" s="767" t="s">
        <v>45</v>
      </c>
      <c r="D242" s="768"/>
      <c r="E242" s="769"/>
      <c r="F242" s="767">
        <v>100</v>
      </c>
      <c r="G242" s="767">
        <v>80</v>
      </c>
      <c r="H242" s="770">
        <v>100</v>
      </c>
      <c r="I242" s="784">
        <f>SUM(F242:H242)</f>
        <v>280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7"/>
  <sheetViews>
    <sheetView topLeftCell="A73" workbookViewId="0">
      <selection activeCell="C88" sqref="C88"/>
    </sheetView>
  </sheetViews>
  <sheetFormatPr defaultRowHeight="15" x14ac:dyDescent="0.25"/>
  <cols>
    <col min="1" max="1" width="3" style="10" bestFit="1" customWidth="1"/>
    <col min="2" max="2" width="36.85546875" customWidth="1"/>
    <col min="3" max="3" width="23" customWidth="1"/>
    <col min="4" max="4" width="9.140625" style="10"/>
    <col min="5" max="5" width="16.140625" style="10" bestFit="1" customWidth="1"/>
    <col min="6" max="7" width="9.140625" style="10"/>
  </cols>
  <sheetData>
    <row r="1" spans="1:13" ht="15.75" thickBot="1" x14ac:dyDescent="0.3"/>
    <row r="2" spans="1:13" ht="16.5" thickBot="1" x14ac:dyDescent="0.3">
      <c r="A2" s="32"/>
      <c r="B2" s="33" t="s">
        <v>8</v>
      </c>
      <c r="C2" s="33" t="s">
        <v>66</v>
      </c>
      <c r="D2" s="35" t="s">
        <v>87</v>
      </c>
      <c r="E2" s="35" t="s">
        <v>88</v>
      </c>
      <c r="F2" s="35" t="s">
        <v>9</v>
      </c>
      <c r="G2" s="35" t="s">
        <v>10</v>
      </c>
      <c r="J2" s="89" t="s">
        <v>11</v>
      </c>
      <c r="K2" s="102" t="s">
        <v>12</v>
      </c>
    </row>
    <row r="3" spans="1:13" x14ac:dyDescent="0.25">
      <c r="A3" s="442">
        <v>1</v>
      </c>
      <c r="B3" s="38" t="s">
        <v>2</v>
      </c>
      <c r="C3" s="38" t="s">
        <v>1</v>
      </c>
      <c r="D3" s="197">
        <v>2013</v>
      </c>
      <c r="E3" s="169" t="s">
        <v>8</v>
      </c>
      <c r="F3" s="8">
        <v>1</v>
      </c>
      <c r="G3" s="8">
        <v>100</v>
      </c>
      <c r="H3" s="1"/>
      <c r="I3" s="1"/>
      <c r="J3" s="100">
        <v>1</v>
      </c>
      <c r="K3" s="101">
        <v>100</v>
      </c>
      <c r="L3" s="2"/>
    </row>
    <row r="4" spans="1:13" x14ac:dyDescent="0.25">
      <c r="A4" s="442">
        <v>2</v>
      </c>
      <c r="B4" s="38" t="s">
        <v>136</v>
      </c>
      <c r="C4" s="38" t="s">
        <v>130</v>
      </c>
      <c r="D4" s="197">
        <v>2012</v>
      </c>
      <c r="E4" s="169" t="s">
        <v>8</v>
      </c>
      <c r="F4" s="8">
        <v>2</v>
      </c>
      <c r="G4" s="8">
        <v>80</v>
      </c>
      <c r="H4" s="1"/>
      <c r="I4" s="1"/>
      <c r="J4" s="92">
        <v>2</v>
      </c>
      <c r="K4" s="93">
        <v>80</v>
      </c>
      <c r="L4" s="1"/>
      <c r="M4" s="2"/>
    </row>
    <row r="5" spans="1:13" x14ac:dyDescent="0.25">
      <c r="A5" s="442">
        <v>3</v>
      </c>
      <c r="B5" s="38" t="s">
        <v>151</v>
      </c>
      <c r="C5" s="38" t="s">
        <v>19</v>
      </c>
      <c r="D5" s="197">
        <v>2012</v>
      </c>
      <c r="E5" s="169" t="s">
        <v>8</v>
      </c>
      <c r="F5" s="8">
        <v>3</v>
      </c>
      <c r="G5" s="8">
        <v>65</v>
      </c>
      <c r="H5" s="1"/>
      <c r="I5" s="1"/>
      <c r="J5" s="92">
        <v>3</v>
      </c>
      <c r="K5" s="93">
        <v>65</v>
      </c>
      <c r="L5" s="1"/>
      <c r="M5" s="2"/>
    </row>
    <row r="6" spans="1:13" x14ac:dyDescent="0.25">
      <c r="A6" s="443">
        <v>4</v>
      </c>
      <c r="B6" s="196" t="s">
        <v>0</v>
      </c>
      <c r="C6" s="196" t="s">
        <v>1</v>
      </c>
      <c r="D6" s="198">
        <v>2012</v>
      </c>
      <c r="E6" s="199" t="s">
        <v>8</v>
      </c>
      <c r="F6" s="26">
        <v>4</v>
      </c>
      <c r="G6" s="26">
        <v>55</v>
      </c>
      <c r="H6" s="1"/>
      <c r="I6" s="1"/>
      <c r="J6" s="92">
        <v>4</v>
      </c>
      <c r="K6" s="93">
        <v>55</v>
      </c>
      <c r="L6" s="1"/>
      <c r="M6" s="2"/>
    </row>
    <row r="7" spans="1:13" x14ac:dyDescent="0.25">
      <c r="A7" s="443">
        <v>5</v>
      </c>
      <c r="B7" s="196" t="s">
        <v>138</v>
      </c>
      <c r="C7" s="196" t="s">
        <v>116</v>
      </c>
      <c r="D7" s="198">
        <v>2012</v>
      </c>
      <c r="E7" s="199" t="s">
        <v>8</v>
      </c>
      <c r="F7" s="26">
        <v>5</v>
      </c>
      <c r="G7" s="26">
        <v>51</v>
      </c>
      <c r="H7" s="1"/>
      <c r="I7" s="1"/>
      <c r="J7" s="92">
        <v>5</v>
      </c>
      <c r="K7" s="93">
        <v>51</v>
      </c>
      <c r="L7" s="1"/>
      <c r="M7" s="1"/>
    </row>
    <row r="8" spans="1:13" x14ac:dyDescent="0.25">
      <c r="A8" s="443">
        <v>6</v>
      </c>
      <c r="B8" s="196" t="s">
        <v>137</v>
      </c>
      <c r="C8" s="196" t="s">
        <v>130</v>
      </c>
      <c r="D8" s="198">
        <v>2012</v>
      </c>
      <c r="E8" s="199" t="s">
        <v>8</v>
      </c>
      <c r="F8" s="26">
        <v>6</v>
      </c>
      <c r="G8" s="26">
        <v>47</v>
      </c>
      <c r="H8" s="1"/>
      <c r="I8" s="1"/>
      <c r="J8" s="92">
        <v>6</v>
      </c>
      <c r="K8" s="93">
        <v>47</v>
      </c>
      <c r="L8" s="1"/>
      <c r="M8" s="2"/>
    </row>
    <row r="9" spans="1:13" x14ac:dyDescent="0.25">
      <c r="A9" s="443">
        <v>7</v>
      </c>
      <c r="B9" s="196" t="s">
        <v>220</v>
      </c>
      <c r="C9" s="196" t="s">
        <v>6</v>
      </c>
      <c r="D9" s="198">
        <v>2012</v>
      </c>
      <c r="E9" s="199" t="s">
        <v>8</v>
      </c>
      <c r="F9" s="26">
        <v>7</v>
      </c>
      <c r="G9" s="26">
        <v>43</v>
      </c>
      <c r="H9" s="1"/>
      <c r="I9" s="1"/>
      <c r="J9" s="92">
        <v>7</v>
      </c>
      <c r="K9" s="93">
        <v>43</v>
      </c>
      <c r="L9" s="1"/>
      <c r="M9" s="2"/>
    </row>
    <row r="10" spans="1:13" x14ac:dyDescent="0.25">
      <c r="A10" s="443">
        <v>8</v>
      </c>
      <c r="B10" s="196" t="s">
        <v>221</v>
      </c>
      <c r="C10" s="196" t="s">
        <v>27</v>
      </c>
      <c r="D10" s="198">
        <v>2013</v>
      </c>
      <c r="E10" s="199" t="s">
        <v>8</v>
      </c>
      <c r="F10" s="26">
        <v>8</v>
      </c>
      <c r="G10" s="26">
        <v>40</v>
      </c>
      <c r="H10" s="1"/>
      <c r="I10" s="1"/>
      <c r="J10" s="92">
        <v>8</v>
      </c>
      <c r="K10" s="93">
        <v>40</v>
      </c>
      <c r="L10" s="1"/>
      <c r="M10" s="2"/>
    </row>
    <row r="11" spans="1:13" x14ac:dyDescent="0.25">
      <c r="A11" s="194"/>
      <c r="B11" s="2"/>
      <c r="C11" s="2"/>
      <c r="D11" s="194"/>
      <c r="E11" s="194"/>
      <c r="F11" s="444"/>
      <c r="G11" s="444"/>
      <c r="H11" s="1"/>
      <c r="I11" s="1"/>
      <c r="J11" s="94">
        <v>9</v>
      </c>
      <c r="K11" s="95">
        <v>37</v>
      </c>
      <c r="L11" s="1"/>
      <c r="M11" s="2"/>
    </row>
    <row r="12" spans="1:13" x14ac:dyDescent="0.25">
      <c r="J12" s="92">
        <v>10</v>
      </c>
      <c r="K12" s="93">
        <v>34</v>
      </c>
    </row>
    <row r="13" spans="1:13" ht="15.75" x14ac:dyDescent="0.25">
      <c r="A13" s="31"/>
      <c r="B13" s="29" t="s">
        <v>38</v>
      </c>
      <c r="C13" s="29" t="s">
        <v>66</v>
      </c>
      <c r="D13" s="31" t="s">
        <v>87</v>
      </c>
      <c r="E13" s="31" t="s">
        <v>88</v>
      </c>
      <c r="F13" s="440" t="s">
        <v>11</v>
      </c>
      <c r="G13" s="440" t="s">
        <v>12</v>
      </c>
      <c r="J13" s="92">
        <v>11</v>
      </c>
      <c r="K13" s="93">
        <v>31</v>
      </c>
    </row>
    <row r="14" spans="1:13" x14ac:dyDescent="0.25">
      <c r="A14" s="7">
        <v>1</v>
      </c>
      <c r="B14" s="11" t="s">
        <v>39</v>
      </c>
      <c r="C14" s="11" t="s">
        <v>6</v>
      </c>
      <c r="D14" s="8">
        <v>2012</v>
      </c>
      <c r="E14" s="6" t="s">
        <v>38</v>
      </c>
      <c r="F14" s="8">
        <v>1</v>
      </c>
      <c r="G14" s="8">
        <v>100</v>
      </c>
      <c r="H14" s="1"/>
      <c r="I14" s="1"/>
      <c r="J14" s="96">
        <v>12</v>
      </c>
      <c r="K14" s="93">
        <v>28</v>
      </c>
      <c r="L14" s="2"/>
    </row>
    <row r="15" spans="1:13" x14ac:dyDescent="0.25">
      <c r="A15" s="7">
        <v>2</v>
      </c>
      <c r="B15" s="11" t="s">
        <v>132</v>
      </c>
      <c r="C15" s="11" t="s">
        <v>6</v>
      </c>
      <c r="D15" s="8">
        <v>2012</v>
      </c>
      <c r="E15" s="6" t="s">
        <v>38</v>
      </c>
      <c r="F15" s="8">
        <v>2</v>
      </c>
      <c r="G15" s="8">
        <v>80</v>
      </c>
      <c r="H15" s="1"/>
      <c r="I15" s="1"/>
      <c r="J15" s="96">
        <v>13</v>
      </c>
      <c r="K15" s="97">
        <v>26</v>
      </c>
      <c r="L15" s="1"/>
      <c r="M15" s="2"/>
    </row>
    <row r="16" spans="1:13" x14ac:dyDescent="0.25">
      <c r="A16" s="7">
        <v>3</v>
      </c>
      <c r="B16" s="11" t="s">
        <v>42</v>
      </c>
      <c r="C16" s="11" t="s">
        <v>1</v>
      </c>
      <c r="D16" s="8">
        <v>2012</v>
      </c>
      <c r="E16" s="6" t="s">
        <v>38</v>
      </c>
      <c r="F16" s="8">
        <v>3</v>
      </c>
      <c r="G16" s="8">
        <v>65</v>
      </c>
      <c r="H16" s="1"/>
      <c r="I16" s="1"/>
      <c r="J16" s="96">
        <v>14</v>
      </c>
      <c r="K16" s="97">
        <v>24</v>
      </c>
      <c r="L16" s="1"/>
      <c r="M16" s="2"/>
    </row>
    <row r="17" spans="1:13" x14ac:dyDescent="0.25">
      <c r="A17" s="3">
        <v>4</v>
      </c>
      <c r="B17" s="4" t="s">
        <v>41</v>
      </c>
      <c r="C17" s="4" t="s">
        <v>23</v>
      </c>
      <c r="D17" s="22">
        <v>2013</v>
      </c>
      <c r="E17" s="18" t="s">
        <v>38</v>
      </c>
      <c r="F17" s="26">
        <v>4</v>
      </c>
      <c r="G17" s="26">
        <v>55</v>
      </c>
      <c r="H17" s="1"/>
      <c r="I17" s="1"/>
      <c r="J17" s="96">
        <v>15</v>
      </c>
      <c r="K17" s="97">
        <v>22</v>
      </c>
      <c r="L17" s="1"/>
      <c r="M17" s="2"/>
    </row>
    <row r="18" spans="1:13" x14ac:dyDescent="0.25">
      <c r="A18" s="3">
        <v>5</v>
      </c>
      <c r="B18" s="4" t="s">
        <v>154</v>
      </c>
      <c r="C18" s="4" t="s">
        <v>15</v>
      </c>
      <c r="D18" s="22">
        <v>2012</v>
      </c>
      <c r="E18" s="18" t="s">
        <v>38</v>
      </c>
      <c r="F18" s="26">
        <v>5</v>
      </c>
      <c r="G18" s="26">
        <v>51</v>
      </c>
      <c r="H18" s="1"/>
      <c r="I18" s="1"/>
      <c r="J18" s="96">
        <v>16</v>
      </c>
      <c r="K18" s="97">
        <v>20</v>
      </c>
      <c r="L18" s="1"/>
      <c r="M18" s="2"/>
    </row>
    <row r="19" spans="1:13" x14ac:dyDescent="0.25">
      <c r="A19" s="3">
        <v>6</v>
      </c>
      <c r="B19" s="4" t="s">
        <v>43</v>
      </c>
      <c r="C19" s="4" t="s">
        <v>1</v>
      </c>
      <c r="D19" s="22">
        <v>2013</v>
      </c>
      <c r="E19" s="18" t="s">
        <v>38</v>
      </c>
      <c r="F19" s="26">
        <v>6</v>
      </c>
      <c r="G19" s="26">
        <v>47</v>
      </c>
      <c r="H19" s="1"/>
      <c r="I19" s="1"/>
      <c r="J19" s="96">
        <v>17</v>
      </c>
      <c r="K19" s="97">
        <v>18</v>
      </c>
      <c r="L19" s="1"/>
      <c r="M19" s="2"/>
    </row>
    <row r="20" spans="1:13" x14ac:dyDescent="0.25">
      <c r="A20" s="3">
        <v>7</v>
      </c>
      <c r="B20" s="4" t="s">
        <v>153</v>
      </c>
      <c r="C20" s="4" t="s">
        <v>19</v>
      </c>
      <c r="D20" s="22">
        <v>2012</v>
      </c>
      <c r="E20" s="18" t="s">
        <v>38</v>
      </c>
      <c r="F20" s="26">
        <v>7</v>
      </c>
      <c r="G20" s="26">
        <v>43</v>
      </c>
      <c r="H20" s="1"/>
      <c r="I20" s="1"/>
      <c r="J20" s="96">
        <v>18</v>
      </c>
      <c r="K20" s="97">
        <v>16</v>
      </c>
      <c r="L20" s="1"/>
      <c r="M20" s="2"/>
    </row>
    <row r="21" spans="1:13" x14ac:dyDescent="0.25">
      <c r="A21" s="3">
        <v>8</v>
      </c>
      <c r="B21" s="4" t="s">
        <v>222</v>
      </c>
      <c r="C21" s="4" t="s">
        <v>6</v>
      </c>
      <c r="D21" s="22">
        <v>2013</v>
      </c>
      <c r="E21" s="18" t="s">
        <v>38</v>
      </c>
      <c r="F21" s="26">
        <v>8</v>
      </c>
      <c r="G21" s="26">
        <v>40</v>
      </c>
      <c r="H21" s="1"/>
      <c r="I21" s="1"/>
      <c r="J21" s="96">
        <v>19</v>
      </c>
      <c r="K21" s="97">
        <v>14</v>
      </c>
      <c r="L21" s="1"/>
    </row>
    <row r="22" spans="1:13" x14ac:dyDescent="0.25">
      <c r="J22" s="96">
        <v>20</v>
      </c>
      <c r="K22" s="97">
        <v>12</v>
      </c>
    </row>
    <row r="23" spans="1:13" x14ac:dyDescent="0.25">
      <c r="A23" s="35"/>
      <c r="B23" s="33" t="s">
        <v>13</v>
      </c>
      <c r="C23" s="33" t="s">
        <v>66</v>
      </c>
      <c r="D23" s="35" t="s">
        <v>87</v>
      </c>
      <c r="E23" s="35" t="s">
        <v>88</v>
      </c>
      <c r="F23" s="35" t="s">
        <v>9</v>
      </c>
      <c r="G23" s="35" t="s">
        <v>10</v>
      </c>
      <c r="J23" s="96">
        <v>21</v>
      </c>
      <c r="K23" s="93">
        <v>10</v>
      </c>
    </row>
    <row r="24" spans="1:13" x14ac:dyDescent="0.25">
      <c r="A24" s="7">
        <v>1</v>
      </c>
      <c r="B24" s="11" t="s">
        <v>16</v>
      </c>
      <c r="C24" s="11" t="s">
        <v>1</v>
      </c>
      <c r="D24" s="8">
        <v>2010</v>
      </c>
      <c r="E24" s="6" t="s">
        <v>13</v>
      </c>
      <c r="F24" s="7">
        <v>1</v>
      </c>
      <c r="G24" s="8">
        <v>100</v>
      </c>
      <c r="H24" s="1"/>
      <c r="I24" s="1"/>
      <c r="J24" s="96">
        <v>22</v>
      </c>
      <c r="K24" s="97">
        <v>9</v>
      </c>
      <c r="L24" s="2"/>
    </row>
    <row r="25" spans="1:13" x14ac:dyDescent="0.25">
      <c r="A25" s="7">
        <v>2</v>
      </c>
      <c r="B25" s="11" t="s">
        <v>163</v>
      </c>
      <c r="C25" s="11" t="s">
        <v>6</v>
      </c>
      <c r="D25" s="8">
        <v>2011</v>
      </c>
      <c r="E25" s="6" t="s">
        <v>13</v>
      </c>
      <c r="F25" s="7">
        <v>2</v>
      </c>
      <c r="G25" s="8">
        <v>80</v>
      </c>
      <c r="H25" s="1"/>
      <c r="I25" s="1"/>
      <c r="J25" s="96">
        <v>23</v>
      </c>
      <c r="K25" s="93">
        <v>8</v>
      </c>
      <c r="L25" s="1"/>
      <c r="M25" s="2"/>
    </row>
    <row r="26" spans="1:13" x14ac:dyDescent="0.25">
      <c r="A26" s="7">
        <v>3</v>
      </c>
      <c r="B26" s="11" t="s">
        <v>22</v>
      </c>
      <c r="C26" s="11" t="s">
        <v>23</v>
      </c>
      <c r="D26" s="8">
        <v>2010</v>
      </c>
      <c r="E26" s="6" t="s">
        <v>13</v>
      </c>
      <c r="F26" s="7">
        <v>3</v>
      </c>
      <c r="G26" s="8">
        <v>65</v>
      </c>
      <c r="H26" s="1"/>
      <c r="I26" s="1"/>
      <c r="J26" s="96">
        <v>24</v>
      </c>
      <c r="K26" s="97">
        <v>7</v>
      </c>
      <c r="L26" s="1"/>
      <c r="M26" s="2"/>
    </row>
    <row r="27" spans="1:13" x14ac:dyDescent="0.25">
      <c r="A27" s="12">
        <v>4</v>
      </c>
      <c r="B27" s="13" t="s">
        <v>24</v>
      </c>
      <c r="C27" s="13" t="s">
        <v>1</v>
      </c>
      <c r="D27" s="26">
        <v>2011</v>
      </c>
      <c r="E27" s="136" t="s">
        <v>13</v>
      </c>
      <c r="F27" s="12">
        <v>4</v>
      </c>
      <c r="G27" s="26">
        <v>55</v>
      </c>
      <c r="H27" s="1"/>
      <c r="I27" s="1"/>
      <c r="J27" s="96">
        <v>25</v>
      </c>
      <c r="K27" s="93">
        <v>6</v>
      </c>
      <c r="L27" s="1"/>
      <c r="M27" s="2"/>
    </row>
    <row r="28" spans="1:13" x14ac:dyDescent="0.25">
      <c r="A28" s="12">
        <v>5</v>
      </c>
      <c r="B28" s="13" t="s">
        <v>223</v>
      </c>
      <c r="C28" s="13" t="s">
        <v>6</v>
      </c>
      <c r="D28" s="26">
        <v>2011</v>
      </c>
      <c r="E28" s="136" t="s">
        <v>13</v>
      </c>
      <c r="F28" s="12">
        <v>5</v>
      </c>
      <c r="G28" s="26">
        <v>51</v>
      </c>
      <c r="H28" s="1"/>
      <c r="I28" s="1"/>
      <c r="J28" s="96">
        <v>26</v>
      </c>
      <c r="K28" s="97">
        <v>5</v>
      </c>
      <c r="L28" s="1"/>
      <c r="M28" s="2"/>
    </row>
    <row r="29" spans="1:13" x14ac:dyDescent="0.25">
      <c r="A29" s="12">
        <v>6</v>
      </c>
      <c r="B29" s="13" t="s">
        <v>159</v>
      </c>
      <c r="C29" s="13" t="s">
        <v>160</v>
      </c>
      <c r="D29" s="26">
        <v>2011</v>
      </c>
      <c r="E29" s="136" t="s">
        <v>13</v>
      </c>
      <c r="F29" s="12">
        <v>6</v>
      </c>
      <c r="G29" s="26">
        <v>47</v>
      </c>
      <c r="H29" s="1"/>
      <c r="I29" s="1"/>
      <c r="J29" s="96">
        <v>27</v>
      </c>
      <c r="K29" s="93">
        <v>4</v>
      </c>
      <c r="L29" s="1"/>
      <c r="M29" s="2"/>
    </row>
    <row r="30" spans="1:13" x14ac:dyDescent="0.25">
      <c r="A30" s="12">
        <v>7</v>
      </c>
      <c r="B30" s="13" t="s">
        <v>17</v>
      </c>
      <c r="C30" s="13" t="s">
        <v>6</v>
      </c>
      <c r="D30" s="26">
        <v>2011</v>
      </c>
      <c r="E30" s="136" t="s">
        <v>13</v>
      </c>
      <c r="F30" s="12">
        <v>7</v>
      </c>
      <c r="G30" s="26">
        <v>43</v>
      </c>
      <c r="H30" s="1"/>
      <c r="I30" s="1"/>
      <c r="J30" s="96">
        <v>28</v>
      </c>
      <c r="K30" s="97">
        <v>3</v>
      </c>
      <c r="L30" s="1"/>
      <c r="M30" s="2"/>
    </row>
    <row r="31" spans="1:13" x14ac:dyDescent="0.25">
      <c r="A31" s="12">
        <v>8</v>
      </c>
      <c r="B31" s="13" t="s">
        <v>18</v>
      </c>
      <c r="C31" s="13" t="s">
        <v>19</v>
      </c>
      <c r="D31" s="26">
        <v>2011</v>
      </c>
      <c r="E31" s="136" t="s">
        <v>13</v>
      </c>
      <c r="F31" s="12">
        <v>8</v>
      </c>
      <c r="G31" s="26">
        <v>40</v>
      </c>
      <c r="H31" s="1"/>
      <c r="I31" s="1"/>
      <c r="J31" s="96">
        <v>29</v>
      </c>
      <c r="K31" s="93">
        <v>2</v>
      </c>
      <c r="L31" s="1"/>
      <c r="M31" s="2"/>
    </row>
    <row r="32" spans="1:13" ht="15.75" thickBot="1" x14ac:dyDescent="0.3">
      <c r="A32" s="12">
        <v>9</v>
      </c>
      <c r="B32" s="13" t="s">
        <v>164</v>
      </c>
      <c r="C32" s="13" t="s">
        <v>19</v>
      </c>
      <c r="D32" s="26">
        <v>2011</v>
      </c>
      <c r="E32" s="136" t="s">
        <v>13</v>
      </c>
      <c r="F32" s="12">
        <v>9</v>
      </c>
      <c r="G32" s="143">
        <v>37</v>
      </c>
      <c r="H32" s="1"/>
      <c r="I32" s="1"/>
      <c r="J32" s="98">
        <v>30</v>
      </c>
      <c r="K32" s="99">
        <v>1</v>
      </c>
      <c r="L32" s="1"/>
      <c r="M32" s="2"/>
    </row>
    <row r="33" spans="1:13" x14ac:dyDescent="0.25">
      <c r="A33" s="12">
        <v>10</v>
      </c>
      <c r="B33" s="13" t="s">
        <v>20</v>
      </c>
      <c r="C33" s="13" t="s">
        <v>6</v>
      </c>
      <c r="D33" s="26">
        <v>2011</v>
      </c>
      <c r="E33" s="136" t="s">
        <v>13</v>
      </c>
      <c r="F33" s="12">
        <v>10</v>
      </c>
      <c r="G33" s="26">
        <v>34</v>
      </c>
      <c r="H33" s="1"/>
      <c r="I33" s="1"/>
      <c r="J33" s="1"/>
      <c r="K33" s="1"/>
      <c r="L33" s="1"/>
      <c r="M33" s="1"/>
    </row>
    <row r="34" spans="1:13" x14ac:dyDescent="0.25">
      <c r="A34" s="12">
        <v>11</v>
      </c>
      <c r="B34" s="13" t="s">
        <v>25</v>
      </c>
      <c r="C34" s="13" t="s">
        <v>1</v>
      </c>
      <c r="D34" s="26">
        <v>2011</v>
      </c>
      <c r="E34" s="136" t="s">
        <v>13</v>
      </c>
      <c r="F34" s="12">
        <v>11</v>
      </c>
      <c r="G34" s="26">
        <v>31</v>
      </c>
      <c r="H34" s="1"/>
      <c r="I34" s="1"/>
      <c r="J34" s="1"/>
      <c r="K34" s="1"/>
      <c r="L34" s="1"/>
      <c r="M34" s="2"/>
    </row>
    <row r="35" spans="1:13" x14ac:dyDescent="0.25">
      <c r="A35" s="12">
        <v>12</v>
      </c>
      <c r="B35" s="13" t="s">
        <v>166</v>
      </c>
      <c r="C35" s="13" t="s">
        <v>56</v>
      </c>
      <c r="D35" s="26">
        <v>2010</v>
      </c>
      <c r="E35" s="136" t="s">
        <v>13</v>
      </c>
      <c r="F35" s="12">
        <v>12</v>
      </c>
      <c r="G35" s="26">
        <v>28</v>
      </c>
      <c r="H35" s="1"/>
      <c r="I35" s="1"/>
      <c r="J35" s="1"/>
      <c r="K35" s="1"/>
      <c r="L35" s="1"/>
      <c r="M35" s="2"/>
    </row>
    <row r="36" spans="1:13" x14ac:dyDescent="0.25">
      <c r="A36" s="12">
        <v>13</v>
      </c>
      <c r="B36" s="13" t="s">
        <v>224</v>
      </c>
      <c r="C36" s="13" t="s">
        <v>116</v>
      </c>
      <c r="D36" s="26">
        <v>2010</v>
      </c>
      <c r="E36" s="136" t="s">
        <v>13</v>
      </c>
      <c r="F36" s="12">
        <v>13</v>
      </c>
      <c r="G36" s="12">
        <v>26</v>
      </c>
      <c r="H36" s="1"/>
      <c r="I36" s="1"/>
      <c r="J36" s="1"/>
      <c r="K36" s="1"/>
      <c r="L36" s="1"/>
      <c r="M36" s="2"/>
    </row>
    <row r="37" spans="1:13" x14ac:dyDescent="0.25">
      <c r="A37" s="12">
        <v>14</v>
      </c>
      <c r="B37" s="13" t="s">
        <v>135</v>
      </c>
      <c r="C37" s="13" t="s">
        <v>19</v>
      </c>
      <c r="D37" s="26">
        <v>2011</v>
      </c>
      <c r="E37" s="136" t="s">
        <v>13</v>
      </c>
      <c r="F37" s="12">
        <v>14</v>
      </c>
      <c r="G37" s="12">
        <v>24</v>
      </c>
    </row>
    <row r="39" spans="1:13" ht="15.75" x14ac:dyDescent="0.25">
      <c r="A39" s="31"/>
      <c r="B39" s="29" t="s">
        <v>46</v>
      </c>
      <c r="C39" s="29" t="s">
        <v>66</v>
      </c>
      <c r="D39" s="31" t="s">
        <v>87</v>
      </c>
      <c r="E39" s="31" t="s">
        <v>88</v>
      </c>
      <c r="F39" s="440" t="s">
        <v>11</v>
      </c>
      <c r="G39" s="440" t="s">
        <v>12</v>
      </c>
    </row>
    <row r="40" spans="1:13" x14ac:dyDescent="0.25">
      <c r="A40" s="7">
        <v>1</v>
      </c>
      <c r="B40" s="11" t="s">
        <v>47</v>
      </c>
      <c r="C40" s="11" t="s">
        <v>23</v>
      </c>
      <c r="D40" s="8">
        <v>2010</v>
      </c>
      <c r="E40" s="6" t="s">
        <v>46</v>
      </c>
      <c r="F40" s="7">
        <v>1</v>
      </c>
      <c r="G40" s="8">
        <v>100</v>
      </c>
      <c r="H40" s="1"/>
      <c r="I40" s="1"/>
      <c r="J40" s="1"/>
      <c r="K40" s="1"/>
      <c r="L40" s="2"/>
    </row>
    <row r="41" spans="1:13" x14ac:dyDescent="0.25">
      <c r="A41" s="7">
        <v>2</v>
      </c>
      <c r="B41" s="11" t="s">
        <v>49</v>
      </c>
      <c r="C41" s="11" t="s">
        <v>4</v>
      </c>
      <c r="D41" s="8">
        <v>2010</v>
      </c>
      <c r="E41" s="6" t="s">
        <v>46</v>
      </c>
      <c r="F41" s="7">
        <v>2</v>
      </c>
      <c r="G41" s="8">
        <v>80</v>
      </c>
      <c r="H41" s="1"/>
      <c r="I41" s="1"/>
      <c r="J41" s="1"/>
      <c r="K41" s="1"/>
      <c r="L41" s="1"/>
      <c r="M41" s="2"/>
    </row>
    <row r="42" spans="1:13" x14ac:dyDescent="0.25">
      <c r="A42" s="7">
        <v>3</v>
      </c>
      <c r="B42" s="11" t="s">
        <v>48</v>
      </c>
      <c r="C42" s="11" t="s">
        <v>23</v>
      </c>
      <c r="D42" s="8">
        <v>2010</v>
      </c>
      <c r="E42" s="6" t="s">
        <v>46</v>
      </c>
      <c r="F42" s="7">
        <v>3</v>
      </c>
      <c r="G42" s="8">
        <v>65</v>
      </c>
      <c r="H42" s="1"/>
      <c r="I42" s="1"/>
      <c r="J42" s="1"/>
      <c r="K42" s="1"/>
      <c r="L42" s="1"/>
      <c r="M42" s="2"/>
    </row>
    <row r="43" spans="1:13" x14ac:dyDescent="0.25">
      <c r="A43" s="3">
        <v>4</v>
      </c>
      <c r="B43" s="4" t="s">
        <v>225</v>
      </c>
      <c r="C43" s="4" t="s">
        <v>116</v>
      </c>
      <c r="D43" s="22">
        <v>2010</v>
      </c>
      <c r="E43" s="18" t="s">
        <v>46</v>
      </c>
      <c r="F43" s="12">
        <v>4</v>
      </c>
      <c r="G43" s="26">
        <v>55</v>
      </c>
      <c r="H43" s="1"/>
      <c r="I43" s="1"/>
      <c r="J43" s="1"/>
      <c r="K43" s="1"/>
      <c r="L43" s="1"/>
      <c r="M43" s="2"/>
    </row>
    <row r="44" spans="1:13" x14ac:dyDescent="0.25">
      <c r="A44" s="3">
        <v>5</v>
      </c>
      <c r="B44" s="4" t="s">
        <v>50</v>
      </c>
      <c r="C44" s="4" t="s">
        <v>23</v>
      </c>
      <c r="D44" s="22">
        <v>2010</v>
      </c>
      <c r="E44" s="18" t="s">
        <v>46</v>
      </c>
      <c r="F44" s="12">
        <v>5</v>
      </c>
      <c r="G44" s="26">
        <v>51</v>
      </c>
      <c r="H44" s="1"/>
      <c r="I44" s="1"/>
      <c r="J44" s="1"/>
      <c r="K44" s="1"/>
      <c r="L44" s="1"/>
      <c r="M44" s="2"/>
    </row>
    <row r="45" spans="1:13" x14ac:dyDescent="0.25">
      <c r="A45" s="3">
        <v>6</v>
      </c>
      <c r="B45" s="4" t="s">
        <v>171</v>
      </c>
      <c r="C45" s="4" t="s">
        <v>1</v>
      </c>
      <c r="D45" s="22">
        <v>2011</v>
      </c>
      <c r="E45" s="18" t="s">
        <v>46</v>
      </c>
      <c r="F45" s="12">
        <v>6</v>
      </c>
      <c r="G45" s="26">
        <v>47</v>
      </c>
      <c r="H45" s="1"/>
      <c r="I45" s="1"/>
      <c r="J45" s="1"/>
      <c r="K45" s="1"/>
      <c r="L45" s="1"/>
      <c r="M45" s="2"/>
    </row>
    <row r="46" spans="1:13" x14ac:dyDescent="0.25">
      <c r="A46" s="3">
        <v>7</v>
      </c>
      <c r="B46" s="4" t="s">
        <v>129</v>
      </c>
      <c r="C46" s="4" t="s">
        <v>130</v>
      </c>
      <c r="D46" s="22">
        <v>2011</v>
      </c>
      <c r="E46" s="18" t="s">
        <v>46</v>
      </c>
      <c r="F46" s="12">
        <v>7</v>
      </c>
      <c r="G46" s="26">
        <v>43</v>
      </c>
      <c r="H46" s="1"/>
      <c r="I46" s="1"/>
      <c r="J46" s="1"/>
      <c r="K46" s="1"/>
      <c r="L46" s="1"/>
      <c r="M46" s="2"/>
    </row>
    <row r="47" spans="1:13" x14ac:dyDescent="0.25">
      <c r="A47" s="3">
        <v>8</v>
      </c>
      <c r="B47" s="4" t="s">
        <v>131</v>
      </c>
      <c r="C47" s="4" t="s">
        <v>116</v>
      </c>
      <c r="D47" s="22">
        <v>2010</v>
      </c>
      <c r="E47" s="18" t="s">
        <v>46</v>
      </c>
      <c r="F47" s="12">
        <v>8</v>
      </c>
      <c r="G47" s="26">
        <v>40</v>
      </c>
      <c r="H47" s="1"/>
      <c r="I47" s="1"/>
      <c r="J47" s="1"/>
      <c r="K47" s="1"/>
      <c r="L47" s="1"/>
      <c r="M47" s="2"/>
    </row>
    <row r="48" spans="1:13" x14ac:dyDescent="0.25">
      <c r="A48" s="3">
        <v>9</v>
      </c>
      <c r="B48" s="4" t="s">
        <v>54</v>
      </c>
      <c r="C48" s="4" t="s">
        <v>36</v>
      </c>
      <c r="D48" s="22">
        <v>2011</v>
      </c>
      <c r="E48" s="18" t="s">
        <v>46</v>
      </c>
      <c r="F48" s="12">
        <v>9</v>
      </c>
      <c r="G48" s="143">
        <v>37</v>
      </c>
      <c r="H48" s="1"/>
      <c r="I48" s="1"/>
      <c r="J48" s="1"/>
      <c r="K48" s="1"/>
      <c r="L48" s="1"/>
      <c r="M48" s="2"/>
    </row>
    <row r="49" spans="1:13" x14ac:dyDescent="0.25">
      <c r="A49" s="3">
        <v>10</v>
      </c>
      <c r="B49" s="4" t="s">
        <v>53</v>
      </c>
      <c r="C49" s="4" t="s">
        <v>6</v>
      </c>
      <c r="D49" s="22">
        <v>2010</v>
      </c>
      <c r="E49" s="18" t="s">
        <v>46</v>
      </c>
      <c r="F49" s="12">
        <v>10</v>
      </c>
      <c r="G49" s="26">
        <v>34</v>
      </c>
      <c r="H49" s="1"/>
      <c r="I49" s="1"/>
      <c r="J49" s="1"/>
      <c r="K49" s="1"/>
      <c r="L49" s="1"/>
      <c r="M49" s="2"/>
    </row>
    <row r="51" spans="1:13" x14ac:dyDescent="0.25">
      <c r="A51" s="32"/>
      <c r="B51" s="33" t="s">
        <v>37</v>
      </c>
      <c r="C51" s="33" t="s">
        <v>66</v>
      </c>
      <c r="D51" s="35" t="s">
        <v>87</v>
      </c>
      <c r="E51" s="35" t="s">
        <v>88</v>
      </c>
      <c r="F51" s="35" t="s">
        <v>9</v>
      </c>
      <c r="G51" s="35" t="s">
        <v>10</v>
      </c>
    </row>
    <row r="52" spans="1:13" x14ac:dyDescent="0.25">
      <c r="A52" s="7">
        <v>1</v>
      </c>
      <c r="B52" s="11" t="s">
        <v>28</v>
      </c>
      <c r="C52" s="11" t="s">
        <v>27</v>
      </c>
      <c r="D52" s="8">
        <v>2009</v>
      </c>
      <c r="E52" s="169" t="s">
        <v>37</v>
      </c>
      <c r="F52" s="7">
        <v>1</v>
      </c>
      <c r="G52" s="8">
        <v>100</v>
      </c>
      <c r="H52" s="1"/>
      <c r="I52" s="1"/>
      <c r="J52" s="1"/>
      <c r="K52" s="1"/>
      <c r="L52" s="2"/>
    </row>
    <row r="53" spans="1:13" x14ac:dyDescent="0.25">
      <c r="A53" s="7">
        <v>2</v>
      </c>
      <c r="B53" s="11" t="s">
        <v>29</v>
      </c>
      <c r="C53" s="11" t="s">
        <v>27</v>
      </c>
      <c r="D53" s="8">
        <v>2009</v>
      </c>
      <c r="E53" s="169" t="s">
        <v>37</v>
      </c>
      <c r="F53" s="7">
        <v>2</v>
      </c>
      <c r="G53" s="8">
        <v>80</v>
      </c>
      <c r="H53" s="1"/>
      <c r="I53" s="1"/>
      <c r="J53" s="1"/>
      <c r="K53" s="1"/>
      <c r="L53" s="1"/>
      <c r="M53" s="2"/>
    </row>
    <row r="54" spans="1:13" x14ac:dyDescent="0.25">
      <c r="A54" s="7">
        <v>3</v>
      </c>
      <c r="B54" s="11" t="s">
        <v>124</v>
      </c>
      <c r="C54" s="11" t="s">
        <v>1</v>
      </c>
      <c r="D54" s="8">
        <v>2009</v>
      </c>
      <c r="E54" s="169" t="s">
        <v>37</v>
      </c>
      <c r="F54" s="7">
        <v>3</v>
      </c>
      <c r="G54" s="8">
        <v>65</v>
      </c>
      <c r="H54" s="1"/>
      <c r="I54" s="1"/>
      <c r="J54" s="1"/>
      <c r="K54" s="1"/>
      <c r="L54" s="1"/>
      <c r="M54" s="2"/>
    </row>
    <row r="55" spans="1:13" x14ac:dyDescent="0.25">
      <c r="A55" s="12">
        <v>4</v>
      </c>
      <c r="B55" s="13" t="s">
        <v>226</v>
      </c>
      <c r="C55" s="13" t="s">
        <v>27</v>
      </c>
      <c r="D55" s="26">
        <v>2008</v>
      </c>
      <c r="E55" s="199" t="s">
        <v>37</v>
      </c>
      <c r="F55" s="12">
        <v>4</v>
      </c>
      <c r="G55" s="26">
        <v>55</v>
      </c>
      <c r="H55" s="1"/>
      <c r="I55" s="1"/>
      <c r="J55" s="1"/>
      <c r="K55" s="1"/>
      <c r="L55" s="1"/>
      <c r="M55" s="2"/>
    </row>
    <row r="56" spans="1:13" x14ac:dyDescent="0.25">
      <c r="A56" s="12">
        <v>5</v>
      </c>
      <c r="B56" s="13" t="s">
        <v>35</v>
      </c>
      <c r="C56" s="13" t="s">
        <v>36</v>
      </c>
      <c r="D56" s="26">
        <v>2008</v>
      </c>
      <c r="E56" s="199" t="s">
        <v>37</v>
      </c>
      <c r="F56" s="12">
        <v>5</v>
      </c>
      <c r="G56" s="26">
        <v>51</v>
      </c>
      <c r="H56" s="1"/>
      <c r="I56" s="1"/>
      <c r="J56" s="1"/>
      <c r="K56" s="1"/>
      <c r="L56" s="1"/>
      <c r="M56" s="2"/>
    </row>
    <row r="57" spans="1:13" x14ac:dyDescent="0.25">
      <c r="A57" s="12">
        <v>6</v>
      </c>
      <c r="B57" s="13" t="s">
        <v>125</v>
      </c>
      <c r="C57" s="13" t="s">
        <v>52</v>
      </c>
      <c r="D57" s="26">
        <v>2009</v>
      </c>
      <c r="E57" s="199" t="s">
        <v>37</v>
      </c>
      <c r="F57" s="12">
        <v>6</v>
      </c>
      <c r="G57" s="26">
        <v>47</v>
      </c>
      <c r="H57" s="1"/>
      <c r="I57" s="1"/>
      <c r="J57" s="1"/>
      <c r="K57" s="1"/>
      <c r="L57" s="1"/>
      <c r="M57" s="2"/>
    </row>
    <row r="58" spans="1:13" x14ac:dyDescent="0.25">
      <c r="A58" s="12">
        <v>7</v>
      </c>
      <c r="B58" s="13" t="s">
        <v>227</v>
      </c>
      <c r="C58" s="13" t="s">
        <v>23</v>
      </c>
      <c r="D58" s="26">
        <v>2008</v>
      </c>
      <c r="E58" s="199" t="s">
        <v>37</v>
      </c>
      <c r="F58" s="12">
        <v>7</v>
      </c>
      <c r="G58" s="26">
        <v>43</v>
      </c>
      <c r="H58" s="1"/>
      <c r="I58" s="1"/>
      <c r="J58" s="1"/>
      <c r="K58" s="1"/>
      <c r="L58" s="1"/>
      <c r="M58" s="2"/>
    </row>
    <row r="59" spans="1:13" x14ac:dyDescent="0.25">
      <c r="A59" s="12">
        <v>8</v>
      </c>
      <c r="B59" s="13" t="s">
        <v>33</v>
      </c>
      <c r="C59" s="13" t="s">
        <v>6</v>
      </c>
      <c r="D59" s="26">
        <v>2009</v>
      </c>
      <c r="E59" s="199" t="s">
        <v>37</v>
      </c>
      <c r="F59" s="12">
        <v>8</v>
      </c>
      <c r="G59" s="26">
        <v>40</v>
      </c>
      <c r="H59" s="1"/>
      <c r="I59" s="1"/>
      <c r="J59" s="1"/>
      <c r="K59" s="1"/>
      <c r="L59" s="1"/>
      <c r="M59" s="2"/>
    </row>
    <row r="60" spans="1:13" x14ac:dyDescent="0.25">
      <c r="A60" s="12">
        <v>9</v>
      </c>
      <c r="B60" s="13" t="s">
        <v>126</v>
      </c>
      <c r="C60" s="13" t="s">
        <v>52</v>
      </c>
      <c r="D60" s="26">
        <v>2009</v>
      </c>
      <c r="E60" s="199" t="s">
        <v>37</v>
      </c>
      <c r="F60" s="12">
        <v>9</v>
      </c>
      <c r="G60" s="143">
        <v>37</v>
      </c>
      <c r="H60" s="1"/>
      <c r="I60" s="1"/>
      <c r="J60" s="1"/>
      <c r="K60" s="1"/>
      <c r="L60" s="1"/>
      <c r="M60" s="2"/>
    </row>
    <row r="62" spans="1:13" ht="15.75" x14ac:dyDescent="0.25">
      <c r="A62" s="31"/>
      <c r="B62" s="29" t="s">
        <v>228</v>
      </c>
      <c r="C62" s="29" t="s">
        <v>66</v>
      </c>
      <c r="D62" s="31" t="s">
        <v>87</v>
      </c>
      <c r="E62" s="31" t="s">
        <v>88</v>
      </c>
      <c r="F62" s="440" t="s">
        <v>11</v>
      </c>
      <c r="G62" s="440" t="s">
        <v>12</v>
      </c>
    </row>
    <row r="63" spans="1:13" x14ac:dyDescent="0.25">
      <c r="A63" s="7">
        <v>1</v>
      </c>
      <c r="B63" s="11" t="s">
        <v>58</v>
      </c>
      <c r="C63" s="11" t="s">
        <v>19</v>
      </c>
      <c r="D63" s="8">
        <v>2008</v>
      </c>
      <c r="E63" s="6" t="s">
        <v>228</v>
      </c>
      <c r="F63" s="7">
        <v>1</v>
      </c>
      <c r="G63" s="8">
        <v>100</v>
      </c>
      <c r="H63" s="1"/>
      <c r="I63" s="1"/>
      <c r="J63" s="1"/>
      <c r="K63" s="1"/>
      <c r="L63" s="2"/>
    </row>
    <row r="64" spans="1:13" x14ac:dyDescent="0.25">
      <c r="A64" s="7">
        <v>2</v>
      </c>
      <c r="B64" s="11" t="s">
        <v>57</v>
      </c>
      <c r="C64" s="11" t="s">
        <v>56</v>
      </c>
      <c r="D64" s="8">
        <v>2008</v>
      </c>
      <c r="E64" s="6" t="s">
        <v>228</v>
      </c>
      <c r="F64" s="7">
        <v>2</v>
      </c>
      <c r="G64" s="8">
        <v>80</v>
      </c>
      <c r="H64" s="1"/>
      <c r="I64" s="1"/>
      <c r="J64" s="1"/>
      <c r="K64" s="1"/>
      <c r="L64" s="1"/>
      <c r="M64" s="2"/>
    </row>
    <row r="65" spans="1:13" x14ac:dyDescent="0.25">
      <c r="A65" s="7">
        <v>3</v>
      </c>
      <c r="B65" s="11" t="s">
        <v>174</v>
      </c>
      <c r="C65" s="11" t="s">
        <v>56</v>
      </c>
      <c r="D65" s="8">
        <v>2008</v>
      </c>
      <c r="E65" s="6" t="s">
        <v>228</v>
      </c>
      <c r="F65" s="7">
        <v>3</v>
      </c>
      <c r="G65" s="8">
        <v>65</v>
      </c>
      <c r="H65" s="1"/>
      <c r="I65" s="1"/>
      <c r="J65" s="1"/>
      <c r="K65" s="1"/>
      <c r="L65" s="1"/>
      <c r="M65" s="2"/>
    </row>
    <row r="66" spans="1:13" x14ac:dyDescent="0.25">
      <c r="A66" s="3">
        <v>4</v>
      </c>
      <c r="B66" s="4" t="s">
        <v>55</v>
      </c>
      <c r="C66" s="4" t="s">
        <v>56</v>
      </c>
      <c r="D66" s="22">
        <v>2008</v>
      </c>
      <c r="E66" s="18" t="s">
        <v>228</v>
      </c>
      <c r="F66" s="12">
        <v>4</v>
      </c>
      <c r="G66" s="26">
        <v>55</v>
      </c>
      <c r="H66" s="1"/>
      <c r="I66" s="1"/>
      <c r="J66" s="1"/>
      <c r="K66" s="1"/>
      <c r="L66" s="1"/>
      <c r="M66" s="2"/>
    </row>
    <row r="67" spans="1:13" x14ac:dyDescent="0.25">
      <c r="A67" s="3">
        <v>5</v>
      </c>
      <c r="B67" s="4" t="s">
        <v>59</v>
      </c>
      <c r="C67" s="4" t="s">
        <v>19</v>
      </c>
      <c r="D67" s="22">
        <v>2008</v>
      </c>
      <c r="E67" s="18" t="s">
        <v>228</v>
      </c>
      <c r="F67" s="12">
        <v>5</v>
      </c>
      <c r="G67" s="26">
        <v>51</v>
      </c>
      <c r="H67" s="1"/>
      <c r="I67" s="1"/>
      <c r="J67" s="1"/>
      <c r="K67" s="1"/>
      <c r="L67" s="1"/>
      <c r="M67" s="2"/>
    </row>
    <row r="68" spans="1:13" x14ac:dyDescent="0.25">
      <c r="A68" s="3">
        <v>6</v>
      </c>
      <c r="B68" s="4" t="s">
        <v>120</v>
      </c>
      <c r="C68" s="4" t="s">
        <v>116</v>
      </c>
      <c r="D68" s="22">
        <v>2008</v>
      </c>
      <c r="E68" s="18" t="s">
        <v>228</v>
      </c>
      <c r="F68" s="12">
        <v>6</v>
      </c>
      <c r="G68" s="26">
        <v>47</v>
      </c>
      <c r="H68" s="1"/>
      <c r="I68" s="1"/>
      <c r="J68" s="1"/>
      <c r="K68" s="1"/>
      <c r="L68" s="1"/>
      <c r="M68" s="2"/>
    </row>
    <row r="69" spans="1:13" x14ac:dyDescent="0.25">
      <c r="A69" s="3">
        <v>7</v>
      </c>
      <c r="B69" s="4" t="s">
        <v>121</v>
      </c>
      <c r="C69" s="4" t="s">
        <v>116</v>
      </c>
      <c r="D69" s="22">
        <v>2008</v>
      </c>
      <c r="E69" s="18" t="s">
        <v>228</v>
      </c>
      <c r="F69" s="12">
        <v>7</v>
      </c>
      <c r="G69" s="26">
        <v>43</v>
      </c>
      <c r="H69" s="1"/>
      <c r="I69" s="1"/>
      <c r="J69" s="1"/>
      <c r="K69" s="1"/>
      <c r="L69" s="1"/>
      <c r="M69" s="2"/>
    </row>
    <row r="70" spans="1:13" x14ac:dyDescent="0.25">
      <c r="A70" s="3">
        <v>8</v>
      </c>
      <c r="B70" s="4" t="s">
        <v>122</v>
      </c>
      <c r="C70" s="4" t="s">
        <v>52</v>
      </c>
      <c r="D70" s="22">
        <v>2008</v>
      </c>
      <c r="E70" s="18" t="s">
        <v>228</v>
      </c>
      <c r="F70" s="12">
        <v>8</v>
      </c>
      <c r="G70" s="26">
        <v>40</v>
      </c>
      <c r="H70" s="1"/>
      <c r="I70" s="1"/>
      <c r="J70" s="1"/>
      <c r="K70" s="1"/>
      <c r="L70" s="1"/>
      <c r="M70" s="2"/>
    </row>
    <row r="71" spans="1:13" x14ac:dyDescent="0.25">
      <c r="A71" s="194"/>
      <c r="B71" s="2"/>
      <c r="C71" s="2"/>
      <c r="D71" s="194"/>
      <c r="E71" s="194"/>
      <c r="F71" s="444"/>
      <c r="G71" s="444"/>
      <c r="H71" s="1"/>
      <c r="I71" s="1"/>
      <c r="J71" s="1"/>
      <c r="K71" s="1"/>
      <c r="L71" s="1"/>
      <c r="M71" s="2"/>
    </row>
    <row r="72" spans="1:13" x14ac:dyDescent="0.25">
      <c r="A72" s="35"/>
      <c r="B72" s="33" t="s">
        <v>118</v>
      </c>
      <c r="C72" s="33" t="s">
        <v>66</v>
      </c>
      <c r="D72" s="35" t="s">
        <v>87</v>
      </c>
      <c r="E72" s="35" t="s">
        <v>88</v>
      </c>
      <c r="F72" s="35" t="s">
        <v>9</v>
      </c>
      <c r="G72" s="35" t="s">
        <v>10</v>
      </c>
    </row>
    <row r="73" spans="1:13" x14ac:dyDescent="0.25">
      <c r="A73" s="7">
        <v>1</v>
      </c>
      <c r="B73" s="11" t="s">
        <v>109</v>
      </c>
      <c r="C73" s="11" t="s">
        <v>23</v>
      </c>
      <c r="D73" s="8">
        <v>2006</v>
      </c>
      <c r="E73" s="6" t="s">
        <v>118</v>
      </c>
      <c r="F73" s="7">
        <v>1</v>
      </c>
      <c r="G73" s="8">
        <v>100</v>
      </c>
      <c r="H73" s="1"/>
      <c r="I73" s="1"/>
      <c r="J73" s="1"/>
      <c r="K73" s="1"/>
      <c r="L73" s="2"/>
    </row>
    <row r="74" spans="1:13" x14ac:dyDescent="0.25">
      <c r="A74" s="7">
        <v>2</v>
      </c>
      <c r="B74" s="11" t="s">
        <v>111</v>
      </c>
      <c r="C74" s="11" t="s">
        <v>80</v>
      </c>
      <c r="D74" s="8">
        <v>2007</v>
      </c>
      <c r="E74" s="6" t="s">
        <v>118</v>
      </c>
      <c r="F74" s="7">
        <v>2</v>
      </c>
      <c r="G74" s="8">
        <v>80</v>
      </c>
      <c r="H74" s="1"/>
      <c r="I74" s="1"/>
      <c r="J74" s="1"/>
      <c r="K74" s="1"/>
      <c r="L74" s="1"/>
      <c r="M74" s="2"/>
    </row>
    <row r="75" spans="1:13" x14ac:dyDescent="0.25">
      <c r="A75" s="7">
        <v>3</v>
      </c>
      <c r="B75" s="11" t="s">
        <v>110</v>
      </c>
      <c r="C75" s="11" t="s">
        <v>56</v>
      </c>
      <c r="D75" s="8">
        <v>2007</v>
      </c>
      <c r="E75" s="6" t="s">
        <v>118</v>
      </c>
      <c r="F75" s="7">
        <v>3</v>
      </c>
      <c r="G75" s="8">
        <v>65</v>
      </c>
      <c r="H75" s="1"/>
      <c r="I75" s="1"/>
      <c r="J75" s="1"/>
      <c r="K75" s="1"/>
      <c r="L75" s="1"/>
      <c r="M75" s="2"/>
    </row>
    <row r="76" spans="1:13" x14ac:dyDescent="0.25">
      <c r="A76" s="3">
        <v>4</v>
      </c>
      <c r="B76" s="4" t="s">
        <v>229</v>
      </c>
      <c r="C76" s="4" t="s">
        <v>52</v>
      </c>
      <c r="D76" s="22">
        <v>2006</v>
      </c>
      <c r="E76" s="18" t="s">
        <v>118</v>
      </c>
      <c r="F76" s="12">
        <v>4</v>
      </c>
      <c r="G76" s="26">
        <v>55</v>
      </c>
      <c r="H76" s="1"/>
      <c r="I76" s="1"/>
      <c r="J76" s="1"/>
      <c r="K76" s="1"/>
      <c r="L76" s="1"/>
      <c r="M76" s="2"/>
    </row>
    <row r="77" spans="1:13" x14ac:dyDescent="0.25">
      <c r="A77" s="3">
        <v>5</v>
      </c>
      <c r="B77" s="4" t="s">
        <v>178</v>
      </c>
      <c r="C77" s="4" t="s">
        <v>56</v>
      </c>
      <c r="D77" s="22">
        <v>2006</v>
      </c>
      <c r="E77" s="18" t="s">
        <v>118</v>
      </c>
      <c r="F77" s="12">
        <v>5</v>
      </c>
      <c r="G77" s="26">
        <v>51</v>
      </c>
    </row>
    <row r="79" spans="1:13" x14ac:dyDescent="0.25">
      <c r="A79" s="31"/>
      <c r="B79" s="29" t="s">
        <v>108</v>
      </c>
      <c r="C79" s="29" t="s">
        <v>66</v>
      </c>
      <c r="D79" s="31" t="s">
        <v>87</v>
      </c>
      <c r="E79" s="31" t="s">
        <v>88</v>
      </c>
      <c r="F79" s="31" t="s">
        <v>9</v>
      </c>
      <c r="G79" s="31" t="s">
        <v>10</v>
      </c>
    </row>
    <row r="80" spans="1:13" x14ac:dyDescent="0.25">
      <c r="A80" s="7">
        <v>1</v>
      </c>
      <c r="B80" s="11" t="s">
        <v>102</v>
      </c>
      <c r="C80" s="11" t="s">
        <v>45</v>
      </c>
      <c r="D80" s="8">
        <v>2006</v>
      </c>
      <c r="E80" s="6" t="s">
        <v>108</v>
      </c>
      <c r="F80" s="7">
        <v>1</v>
      </c>
      <c r="G80" s="8">
        <v>100</v>
      </c>
      <c r="H80" s="1"/>
      <c r="I80" s="1"/>
      <c r="J80" s="1"/>
      <c r="K80" s="1"/>
      <c r="L80" s="2"/>
    </row>
    <row r="81" spans="1:13" x14ac:dyDescent="0.25">
      <c r="A81" s="7">
        <v>2</v>
      </c>
      <c r="B81" s="11" t="s">
        <v>103</v>
      </c>
      <c r="C81" s="11" t="s">
        <v>45</v>
      </c>
      <c r="D81" s="8">
        <v>2006</v>
      </c>
      <c r="E81" s="6" t="s">
        <v>108</v>
      </c>
      <c r="F81" s="7">
        <v>2</v>
      </c>
      <c r="G81" s="8">
        <v>80</v>
      </c>
      <c r="H81" s="1"/>
      <c r="I81" s="1"/>
      <c r="J81" s="1"/>
      <c r="K81" s="1"/>
      <c r="L81" s="1"/>
      <c r="M81" s="2"/>
    </row>
    <row r="82" spans="1:13" x14ac:dyDescent="0.25">
      <c r="A82" s="7">
        <v>3</v>
      </c>
      <c r="B82" s="11" t="s">
        <v>104</v>
      </c>
      <c r="C82" s="11" t="s">
        <v>1</v>
      </c>
      <c r="D82" s="8">
        <v>2006</v>
      </c>
      <c r="E82" s="6" t="s">
        <v>108</v>
      </c>
      <c r="F82" s="7">
        <v>3</v>
      </c>
      <c r="G82" s="8">
        <v>65</v>
      </c>
      <c r="H82" s="1"/>
      <c r="I82" s="1"/>
      <c r="J82" s="1"/>
      <c r="K82" s="1"/>
      <c r="L82" s="1"/>
      <c r="M82" s="2"/>
    </row>
    <row r="83" spans="1:13" x14ac:dyDescent="0.25">
      <c r="A83" s="3">
        <v>4</v>
      </c>
      <c r="B83" s="4" t="s">
        <v>183</v>
      </c>
      <c r="C83" s="4" t="s">
        <v>23</v>
      </c>
      <c r="D83" s="22">
        <v>2006</v>
      </c>
      <c r="E83" s="18" t="s">
        <v>108</v>
      </c>
      <c r="F83" s="12">
        <v>4</v>
      </c>
      <c r="G83" s="26">
        <v>55</v>
      </c>
      <c r="H83" s="1"/>
      <c r="I83" s="1"/>
      <c r="J83" s="1"/>
      <c r="K83" s="1"/>
      <c r="L83" s="1"/>
      <c r="M83" s="2"/>
    </row>
    <row r="84" spans="1:13" x14ac:dyDescent="0.25">
      <c r="A84" s="3">
        <v>5</v>
      </c>
      <c r="B84" s="4" t="s">
        <v>184</v>
      </c>
      <c r="C84" s="4" t="s">
        <v>56</v>
      </c>
      <c r="D84" s="22">
        <v>2007</v>
      </c>
      <c r="E84" s="18" t="s">
        <v>108</v>
      </c>
      <c r="F84" s="12">
        <v>5</v>
      </c>
      <c r="G84" s="26">
        <v>51</v>
      </c>
      <c r="H84" s="1"/>
      <c r="I84" s="1"/>
      <c r="J84" s="1"/>
      <c r="K84" s="1"/>
      <c r="L84" s="1"/>
      <c r="M84" s="2"/>
    </row>
    <row r="85" spans="1:13" x14ac:dyDescent="0.25">
      <c r="A85" s="3">
        <v>6</v>
      </c>
      <c r="B85" s="4" t="s">
        <v>105</v>
      </c>
      <c r="C85" s="4" t="s">
        <v>23</v>
      </c>
      <c r="D85" s="22">
        <v>2007</v>
      </c>
      <c r="E85" s="18" t="s">
        <v>108</v>
      </c>
      <c r="F85" s="12">
        <v>6</v>
      </c>
      <c r="G85" s="26">
        <v>47</v>
      </c>
      <c r="H85" s="1"/>
      <c r="I85" s="1"/>
      <c r="J85" s="1"/>
      <c r="K85" s="1"/>
      <c r="L85" s="1"/>
    </row>
    <row r="87" spans="1:13" x14ac:dyDescent="0.25">
      <c r="A87" s="35"/>
      <c r="B87" s="33" t="s">
        <v>101</v>
      </c>
      <c r="C87" s="33" t="s">
        <v>66</v>
      </c>
      <c r="D87" s="35" t="s">
        <v>87</v>
      </c>
      <c r="E87" s="35" t="s">
        <v>88</v>
      </c>
      <c r="F87" s="35" t="s">
        <v>9</v>
      </c>
      <c r="G87" s="35" t="s">
        <v>10</v>
      </c>
    </row>
    <row r="88" spans="1:13" x14ac:dyDescent="0.25">
      <c r="A88" s="7">
        <v>1</v>
      </c>
      <c r="B88" s="142" t="s">
        <v>98</v>
      </c>
      <c r="C88" s="11" t="s">
        <v>45</v>
      </c>
      <c r="D88" s="8">
        <v>2005</v>
      </c>
      <c r="E88" s="6" t="s">
        <v>101</v>
      </c>
      <c r="F88" s="7">
        <v>1</v>
      </c>
      <c r="G88" s="8">
        <v>100</v>
      </c>
      <c r="H88" s="1"/>
      <c r="I88" s="1"/>
      <c r="J88" s="1"/>
      <c r="K88" s="1"/>
      <c r="L88" s="2"/>
    </row>
    <row r="89" spans="1:13" x14ac:dyDescent="0.25">
      <c r="A89" s="7">
        <v>2</v>
      </c>
      <c r="B89" s="11" t="s">
        <v>230</v>
      </c>
      <c r="C89" s="11" t="s">
        <v>23</v>
      </c>
      <c r="D89" s="8">
        <v>2005</v>
      </c>
      <c r="E89" s="6" t="s">
        <v>101</v>
      </c>
      <c r="F89" s="7">
        <v>2</v>
      </c>
      <c r="G89" s="8">
        <v>80</v>
      </c>
      <c r="H89" s="1"/>
      <c r="I89" s="1"/>
      <c r="J89" s="1"/>
      <c r="K89" s="1"/>
      <c r="L89" s="1"/>
      <c r="M89" s="2"/>
    </row>
    <row r="90" spans="1:13" x14ac:dyDescent="0.25">
      <c r="A90" s="7">
        <v>3</v>
      </c>
      <c r="B90" s="142" t="s">
        <v>99</v>
      </c>
      <c r="C90" s="11" t="s">
        <v>80</v>
      </c>
      <c r="D90" s="8">
        <v>2005</v>
      </c>
      <c r="E90" s="6" t="s">
        <v>101</v>
      </c>
      <c r="F90" s="7">
        <v>3</v>
      </c>
      <c r="G90" s="8">
        <v>65</v>
      </c>
    </row>
    <row r="92" spans="1:13" x14ac:dyDescent="0.25">
      <c r="A92" s="31"/>
      <c r="B92" s="29" t="s">
        <v>193</v>
      </c>
      <c r="C92" s="29" t="s">
        <v>66</v>
      </c>
      <c r="D92" s="31" t="s">
        <v>87</v>
      </c>
      <c r="E92" s="31" t="s">
        <v>88</v>
      </c>
      <c r="F92" s="31" t="s">
        <v>9</v>
      </c>
      <c r="G92" s="31" t="s">
        <v>10</v>
      </c>
    </row>
    <row r="93" spans="1:13" x14ac:dyDescent="0.25">
      <c r="A93" s="7">
        <v>1</v>
      </c>
      <c r="B93" s="11" t="s">
        <v>190</v>
      </c>
      <c r="C93" s="11" t="s">
        <v>1</v>
      </c>
      <c r="D93" s="8">
        <v>2005</v>
      </c>
      <c r="E93" s="6" t="s">
        <v>193</v>
      </c>
      <c r="F93" s="7">
        <v>1</v>
      </c>
      <c r="G93" s="8">
        <v>100</v>
      </c>
      <c r="H93" s="1"/>
      <c r="I93" s="1"/>
      <c r="J93" s="1"/>
      <c r="K93" s="1"/>
      <c r="L93" s="2"/>
    </row>
    <row r="94" spans="1:13" x14ac:dyDescent="0.25">
      <c r="A94" s="7">
        <v>2</v>
      </c>
      <c r="B94" s="11" t="s">
        <v>189</v>
      </c>
      <c r="C94" s="11" t="s">
        <v>19</v>
      </c>
      <c r="D94" s="8">
        <v>2005</v>
      </c>
      <c r="E94" s="6" t="s">
        <v>193</v>
      </c>
      <c r="F94" s="7">
        <v>2</v>
      </c>
      <c r="G94" s="8">
        <v>80</v>
      </c>
      <c r="H94" s="1"/>
      <c r="I94" s="1"/>
      <c r="J94" s="1"/>
      <c r="K94" s="1"/>
      <c r="L94" s="1"/>
      <c r="M94" s="2"/>
    </row>
    <row r="95" spans="1:13" x14ac:dyDescent="0.25">
      <c r="A95" s="7">
        <v>3</v>
      </c>
      <c r="B95" s="11" t="s">
        <v>191</v>
      </c>
      <c r="C95" s="11" t="s">
        <v>19</v>
      </c>
      <c r="D95" s="8">
        <v>2004</v>
      </c>
      <c r="E95" s="6" t="s">
        <v>193</v>
      </c>
      <c r="F95" s="7">
        <v>3</v>
      </c>
      <c r="G95" s="8">
        <v>65</v>
      </c>
    </row>
    <row r="96" spans="1:13" x14ac:dyDescent="0.25">
      <c r="A96" s="448"/>
      <c r="B96" s="190"/>
    </row>
    <row r="97" spans="1:13" x14ac:dyDescent="0.25">
      <c r="A97" s="32"/>
      <c r="B97" s="33" t="s">
        <v>97</v>
      </c>
      <c r="C97" s="33" t="s">
        <v>66</v>
      </c>
      <c r="D97" s="35" t="s">
        <v>87</v>
      </c>
      <c r="E97" s="35" t="s">
        <v>88</v>
      </c>
      <c r="F97" s="35" t="s">
        <v>9</v>
      </c>
      <c r="G97" s="35" t="s">
        <v>10</v>
      </c>
    </row>
    <row r="98" spans="1:13" x14ac:dyDescent="0.25">
      <c r="A98" s="7">
        <v>1</v>
      </c>
      <c r="B98" s="11" t="s">
        <v>89</v>
      </c>
      <c r="C98" s="11" t="s">
        <v>27</v>
      </c>
      <c r="D98" s="8">
        <v>2001</v>
      </c>
      <c r="E98" s="6" t="s">
        <v>97</v>
      </c>
      <c r="F98" s="7">
        <v>1</v>
      </c>
      <c r="G98" s="8">
        <v>100</v>
      </c>
      <c r="H98" s="1"/>
      <c r="I98" s="1"/>
      <c r="J98" s="1"/>
      <c r="K98" s="1"/>
      <c r="L98" s="2"/>
    </row>
    <row r="99" spans="1:13" x14ac:dyDescent="0.25">
      <c r="A99" s="7">
        <v>2</v>
      </c>
      <c r="B99" s="11" t="s">
        <v>90</v>
      </c>
      <c r="C99" s="11" t="s">
        <v>80</v>
      </c>
      <c r="D99" s="8">
        <v>1995</v>
      </c>
      <c r="E99" s="6" t="s">
        <v>97</v>
      </c>
      <c r="F99" s="7">
        <v>2</v>
      </c>
      <c r="G99" s="8">
        <v>80</v>
      </c>
      <c r="H99" s="1"/>
      <c r="I99" s="1"/>
      <c r="J99" s="1"/>
      <c r="K99" s="1"/>
      <c r="L99" s="1"/>
      <c r="M99" s="2"/>
    </row>
    <row r="100" spans="1:13" x14ac:dyDescent="0.25">
      <c r="A100" s="7">
        <v>3</v>
      </c>
      <c r="B100" s="11" t="s">
        <v>198</v>
      </c>
      <c r="C100" s="11" t="s">
        <v>107</v>
      </c>
      <c r="D100" s="8">
        <v>2001</v>
      </c>
      <c r="E100" s="6" t="s">
        <v>97</v>
      </c>
      <c r="F100" s="7">
        <v>3</v>
      </c>
      <c r="G100" s="8">
        <v>65</v>
      </c>
      <c r="H100" s="1"/>
      <c r="I100" s="1"/>
      <c r="J100" s="1"/>
      <c r="K100" s="1"/>
      <c r="L100" s="1"/>
      <c r="M100" s="2"/>
    </row>
    <row r="101" spans="1:13" x14ac:dyDescent="0.25">
      <c r="A101" s="3">
        <v>4</v>
      </c>
      <c r="B101" s="4" t="s">
        <v>91</v>
      </c>
      <c r="C101" s="4" t="s">
        <v>45</v>
      </c>
      <c r="D101" s="22">
        <v>2001</v>
      </c>
      <c r="E101" s="136" t="s">
        <v>97</v>
      </c>
      <c r="F101" s="12">
        <v>4</v>
      </c>
      <c r="G101" s="26">
        <v>55</v>
      </c>
      <c r="H101" s="1"/>
      <c r="I101" s="1"/>
      <c r="J101" s="1"/>
      <c r="K101" s="1"/>
      <c r="L101" s="1"/>
      <c r="M101" s="2"/>
    </row>
    <row r="102" spans="1:13" x14ac:dyDescent="0.25">
      <c r="A102" s="3">
        <v>5</v>
      </c>
      <c r="B102" s="4" t="s">
        <v>231</v>
      </c>
      <c r="C102" s="4" t="s">
        <v>232</v>
      </c>
      <c r="D102" s="22">
        <v>1990</v>
      </c>
      <c r="E102" s="136" t="s">
        <v>97</v>
      </c>
      <c r="F102" s="12">
        <v>5</v>
      </c>
      <c r="G102" s="26">
        <v>51</v>
      </c>
      <c r="H102" s="1"/>
      <c r="I102" s="1"/>
      <c r="J102" s="1"/>
      <c r="K102" s="1"/>
      <c r="L102" s="1"/>
      <c r="M102" s="2"/>
    </row>
    <row r="103" spans="1:13" x14ac:dyDescent="0.25">
      <c r="A103" s="3">
        <v>6</v>
      </c>
      <c r="B103" s="4" t="s">
        <v>92</v>
      </c>
      <c r="C103" s="4" t="s">
        <v>80</v>
      </c>
      <c r="D103" s="22">
        <v>1989</v>
      </c>
      <c r="E103" s="136" t="s">
        <v>97</v>
      </c>
      <c r="F103" s="12">
        <v>6</v>
      </c>
      <c r="G103" s="26">
        <v>47</v>
      </c>
      <c r="H103" s="1"/>
      <c r="I103" s="1"/>
      <c r="J103" s="1"/>
      <c r="K103" s="1"/>
      <c r="L103" s="1"/>
      <c r="M103" s="2"/>
    </row>
    <row r="104" spans="1:13" x14ac:dyDescent="0.25">
      <c r="A104" s="3">
        <v>7</v>
      </c>
      <c r="B104" s="4" t="s">
        <v>94</v>
      </c>
      <c r="C104" s="4" t="s">
        <v>95</v>
      </c>
      <c r="D104" s="22">
        <v>1990</v>
      </c>
      <c r="E104" s="136" t="s">
        <v>97</v>
      </c>
      <c r="F104" s="12">
        <v>7</v>
      </c>
      <c r="G104" s="26">
        <v>43</v>
      </c>
      <c r="H104" s="1"/>
      <c r="I104" s="1"/>
      <c r="J104" s="1"/>
      <c r="K104" s="1"/>
      <c r="L104" s="1"/>
      <c r="M104" s="2"/>
    </row>
    <row r="105" spans="1:13" x14ac:dyDescent="0.25">
      <c r="A105" s="3">
        <v>8</v>
      </c>
      <c r="B105" s="4" t="s">
        <v>96</v>
      </c>
      <c r="C105" s="4" t="s">
        <v>80</v>
      </c>
      <c r="D105" s="22">
        <v>1990</v>
      </c>
      <c r="E105" s="136" t="s">
        <v>97</v>
      </c>
      <c r="F105" s="12">
        <v>8</v>
      </c>
      <c r="G105" s="26">
        <v>40</v>
      </c>
      <c r="H105" s="1"/>
      <c r="I105" s="1"/>
      <c r="J105" s="1"/>
      <c r="K105" s="1"/>
      <c r="L105" s="1"/>
      <c r="M105" s="2"/>
    </row>
    <row r="106" spans="1:13" x14ac:dyDescent="0.25">
      <c r="A106" s="3">
        <v>9</v>
      </c>
      <c r="B106" s="4" t="s">
        <v>233</v>
      </c>
      <c r="C106" s="4" t="s">
        <v>19</v>
      </c>
      <c r="D106" s="22">
        <v>2001</v>
      </c>
      <c r="E106" s="136" t="s">
        <v>97</v>
      </c>
      <c r="F106" s="12">
        <v>9</v>
      </c>
      <c r="G106" s="143">
        <v>37</v>
      </c>
      <c r="H106" s="1"/>
      <c r="I106" s="1"/>
      <c r="J106" s="1"/>
      <c r="K106" s="1"/>
      <c r="L106" s="1"/>
    </row>
    <row r="107" spans="1:13" x14ac:dyDescent="0.25">
      <c r="A107" s="17"/>
      <c r="B107" s="435"/>
      <c r="C107" s="435"/>
      <c r="D107" s="17"/>
    </row>
    <row r="108" spans="1:13" x14ac:dyDescent="0.25">
      <c r="A108" s="447"/>
      <c r="B108" s="29" t="s">
        <v>86</v>
      </c>
      <c r="C108" s="29" t="s">
        <v>66</v>
      </c>
      <c r="D108" s="31" t="s">
        <v>87</v>
      </c>
      <c r="E108" s="31" t="s">
        <v>88</v>
      </c>
      <c r="F108" s="31" t="s">
        <v>9</v>
      </c>
      <c r="G108" s="31" t="s">
        <v>10</v>
      </c>
    </row>
    <row r="109" spans="1:13" x14ac:dyDescent="0.25">
      <c r="A109" s="7">
        <v>1</v>
      </c>
      <c r="B109" s="11" t="s">
        <v>81</v>
      </c>
      <c r="C109" s="11" t="s">
        <v>1</v>
      </c>
      <c r="D109" s="8">
        <v>2000</v>
      </c>
      <c r="E109" s="169" t="s">
        <v>86</v>
      </c>
      <c r="F109" s="7">
        <v>1</v>
      </c>
      <c r="G109" s="8">
        <v>100</v>
      </c>
      <c r="H109" s="1"/>
      <c r="I109" s="1"/>
      <c r="J109" s="1"/>
      <c r="K109" s="1"/>
      <c r="L109" s="1"/>
    </row>
    <row r="110" spans="1:13" x14ac:dyDescent="0.25">
      <c r="A110" s="7">
        <v>2</v>
      </c>
      <c r="B110" s="11" t="s">
        <v>78</v>
      </c>
      <c r="C110" s="11" t="s">
        <v>45</v>
      </c>
      <c r="D110" s="8">
        <v>1999</v>
      </c>
      <c r="E110" s="169" t="s">
        <v>86</v>
      </c>
      <c r="F110" s="7">
        <v>2</v>
      </c>
      <c r="G110" s="8">
        <v>80</v>
      </c>
      <c r="H110" s="1"/>
      <c r="I110" s="1"/>
      <c r="J110" s="1"/>
      <c r="K110" s="1"/>
      <c r="L110" s="1"/>
      <c r="M110" s="1"/>
    </row>
    <row r="111" spans="1:13" x14ac:dyDescent="0.25">
      <c r="A111" s="7">
        <v>3</v>
      </c>
      <c r="B111" s="11" t="s">
        <v>79</v>
      </c>
      <c r="C111" s="11" t="s">
        <v>80</v>
      </c>
      <c r="D111" s="8">
        <v>1999</v>
      </c>
      <c r="E111" s="169" t="s">
        <v>86</v>
      </c>
      <c r="F111" s="7">
        <v>3</v>
      </c>
      <c r="G111" s="8">
        <v>65</v>
      </c>
      <c r="H111" s="1"/>
      <c r="I111" s="1"/>
      <c r="J111" s="1"/>
      <c r="K111" s="1"/>
      <c r="L111" s="1"/>
      <c r="M111" s="1"/>
    </row>
    <row r="112" spans="1:13" x14ac:dyDescent="0.25">
      <c r="A112" s="3">
        <v>4</v>
      </c>
      <c r="B112" s="4" t="s">
        <v>188</v>
      </c>
      <c r="C112" s="4" t="s">
        <v>107</v>
      </c>
      <c r="D112" s="22">
        <v>2001</v>
      </c>
      <c r="E112" s="199" t="s">
        <v>86</v>
      </c>
      <c r="F112" s="12">
        <v>4</v>
      </c>
      <c r="G112" s="26">
        <v>55</v>
      </c>
      <c r="H112" s="1"/>
      <c r="I112" s="1"/>
      <c r="J112" s="1"/>
      <c r="K112" s="1"/>
      <c r="L112" s="1"/>
      <c r="M112" s="1"/>
    </row>
    <row r="113" spans="1:13" x14ac:dyDescent="0.25">
      <c r="A113" s="3">
        <v>5</v>
      </c>
      <c r="B113" s="4" t="s">
        <v>207</v>
      </c>
      <c r="C113" s="4" t="s">
        <v>80</v>
      </c>
      <c r="D113" s="22">
        <v>1999</v>
      </c>
      <c r="E113" s="199" t="s">
        <v>86</v>
      </c>
      <c r="F113" s="12">
        <v>5</v>
      </c>
      <c r="G113" s="26">
        <v>51</v>
      </c>
      <c r="H113" s="1"/>
      <c r="I113" s="1"/>
      <c r="J113" s="1"/>
      <c r="K113" s="1"/>
      <c r="L113" s="1"/>
      <c r="M113" s="1"/>
    </row>
    <row r="114" spans="1:13" x14ac:dyDescent="0.25">
      <c r="A114" s="3">
        <v>6</v>
      </c>
      <c r="B114" s="4" t="s">
        <v>204</v>
      </c>
      <c r="C114" s="4" t="s">
        <v>234</v>
      </c>
      <c r="D114" s="22">
        <v>1998</v>
      </c>
      <c r="E114" s="199" t="s">
        <v>86</v>
      </c>
      <c r="F114" s="12">
        <v>6</v>
      </c>
      <c r="G114" s="26">
        <v>47</v>
      </c>
      <c r="H114" s="1"/>
      <c r="I114" s="1"/>
      <c r="J114" s="1"/>
      <c r="K114" s="1"/>
      <c r="L114" s="1"/>
      <c r="M114" s="1"/>
    </row>
    <row r="115" spans="1:13" x14ac:dyDescent="0.25">
      <c r="A115" s="3">
        <v>7</v>
      </c>
      <c r="B115" s="4" t="s">
        <v>206</v>
      </c>
      <c r="C115" s="4" t="s">
        <v>15</v>
      </c>
      <c r="D115" s="22">
        <v>2001</v>
      </c>
      <c r="E115" s="199" t="s">
        <v>86</v>
      </c>
      <c r="F115" s="12">
        <v>7</v>
      </c>
      <c r="G115" s="26">
        <v>43</v>
      </c>
      <c r="H115" s="1"/>
      <c r="I115" s="1"/>
      <c r="J115" s="1"/>
      <c r="K115" s="1"/>
      <c r="L115" s="1"/>
      <c r="M115" s="2"/>
    </row>
    <row r="116" spans="1:13" x14ac:dyDescent="0.25">
      <c r="A116" s="3">
        <v>8</v>
      </c>
      <c r="B116" s="4" t="s">
        <v>214</v>
      </c>
      <c r="C116" s="4" t="s">
        <v>80</v>
      </c>
      <c r="D116" s="22">
        <v>1987</v>
      </c>
      <c r="E116" s="199" t="s">
        <v>86</v>
      </c>
      <c r="F116" s="12">
        <v>8</v>
      </c>
      <c r="G116" s="26">
        <v>40</v>
      </c>
      <c r="H116" s="1"/>
      <c r="I116" s="1"/>
      <c r="J116" s="1"/>
      <c r="K116" s="1"/>
      <c r="L116" s="1"/>
      <c r="M116" s="1"/>
    </row>
    <row r="117" spans="1:13" x14ac:dyDescent="0.25">
      <c r="A117" s="3">
        <v>9</v>
      </c>
      <c r="B117" s="4" t="s">
        <v>212</v>
      </c>
      <c r="C117" s="4" t="s">
        <v>80</v>
      </c>
      <c r="D117" s="22">
        <v>2000</v>
      </c>
      <c r="E117" s="199" t="s">
        <v>86</v>
      </c>
      <c r="F117" s="12">
        <v>9</v>
      </c>
      <c r="G117" s="143">
        <v>37</v>
      </c>
      <c r="H117" s="1"/>
      <c r="I117" s="1"/>
      <c r="J117" s="1"/>
      <c r="K117" s="1"/>
      <c r="L117" s="1"/>
      <c r="M117" s="1"/>
    </row>
  </sheetData>
  <autoFilter ref="C1:C118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1"/>
  <sheetViews>
    <sheetView workbookViewId="0">
      <selection activeCell="I24" sqref="I24"/>
    </sheetView>
  </sheetViews>
  <sheetFormatPr defaultRowHeight="15" x14ac:dyDescent="0.25"/>
  <cols>
    <col min="1" max="1" width="9.140625" style="10"/>
    <col min="2" max="2" width="40.140625" customWidth="1"/>
    <col min="3" max="3" width="26.140625" customWidth="1"/>
    <col min="5" max="5" width="19.28515625" customWidth="1"/>
    <col min="9" max="9" width="8.5703125" bestFit="1" customWidth="1"/>
    <col min="10" max="10" width="34.5703125" customWidth="1"/>
    <col min="11" max="11" width="20.7109375" customWidth="1"/>
  </cols>
  <sheetData>
    <row r="1" spans="1:11" ht="15.75" thickBot="1" x14ac:dyDescent="0.3">
      <c r="I1" s="496" t="s">
        <v>146</v>
      </c>
      <c r="J1" s="151" t="s">
        <v>144</v>
      </c>
      <c r="K1" s="151" t="s">
        <v>145</v>
      </c>
    </row>
    <row r="2" spans="1:11" ht="19.5" thickBot="1" x14ac:dyDescent="0.35">
      <c r="A2" s="489">
        <v>1</v>
      </c>
      <c r="B2" s="402" t="s">
        <v>1</v>
      </c>
      <c r="C2" s="473"/>
      <c r="D2" s="473"/>
      <c r="E2" s="473"/>
      <c r="F2" s="473"/>
      <c r="G2" s="474"/>
      <c r="I2" s="497">
        <v>1</v>
      </c>
      <c r="J2" s="498" t="s">
        <v>1</v>
      </c>
      <c r="K2" s="491">
        <f>G15</f>
        <v>830</v>
      </c>
    </row>
    <row r="3" spans="1:11" ht="15.75" x14ac:dyDescent="0.25">
      <c r="A3" s="469">
        <v>1</v>
      </c>
      <c r="B3" s="458" t="s">
        <v>2</v>
      </c>
      <c r="C3" s="458" t="s">
        <v>1</v>
      </c>
      <c r="D3" s="459">
        <v>2013</v>
      </c>
      <c r="E3" s="460" t="s">
        <v>8</v>
      </c>
      <c r="F3" s="135">
        <v>1</v>
      </c>
      <c r="G3" s="135">
        <v>100</v>
      </c>
      <c r="I3" s="497">
        <v>2</v>
      </c>
      <c r="J3" s="498" t="s">
        <v>23</v>
      </c>
      <c r="K3" s="491">
        <f>G28</f>
        <v>661</v>
      </c>
    </row>
    <row r="4" spans="1:11" ht="15.75" x14ac:dyDescent="0.25">
      <c r="A4" s="443">
        <v>2</v>
      </c>
      <c r="B4" s="196" t="s">
        <v>0</v>
      </c>
      <c r="C4" s="196" t="s">
        <v>1</v>
      </c>
      <c r="D4" s="198">
        <v>2012</v>
      </c>
      <c r="E4" s="199" t="s">
        <v>8</v>
      </c>
      <c r="F4" s="26">
        <v>4</v>
      </c>
      <c r="G4" s="26">
        <v>55</v>
      </c>
      <c r="I4" s="497">
        <v>3</v>
      </c>
      <c r="J4" s="498" t="s">
        <v>19</v>
      </c>
      <c r="K4" s="491">
        <f>G41</f>
        <v>542</v>
      </c>
    </row>
    <row r="5" spans="1:11" ht="15.75" x14ac:dyDescent="0.25">
      <c r="A5" s="469">
        <v>3</v>
      </c>
      <c r="B5" s="11" t="s">
        <v>42</v>
      </c>
      <c r="C5" s="11" t="s">
        <v>1</v>
      </c>
      <c r="D5" s="8">
        <v>2012</v>
      </c>
      <c r="E5" s="6" t="s">
        <v>38</v>
      </c>
      <c r="F5" s="8">
        <v>3</v>
      </c>
      <c r="G5" s="8">
        <v>65</v>
      </c>
      <c r="I5" s="493">
        <v>4</v>
      </c>
      <c r="J5" s="494" t="s">
        <v>6</v>
      </c>
      <c r="K5" s="492">
        <f>G54</f>
        <v>511</v>
      </c>
    </row>
    <row r="6" spans="1:11" ht="15.75" x14ac:dyDescent="0.25">
      <c r="A6" s="443">
        <v>4</v>
      </c>
      <c r="B6" s="4" t="s">
        <v>43</v>
      </c>
      <c r="C6" s="4" t="s">
        <v>1</v>
      </c>
      <c r="D6" s="22">
        <v>2013</v>
      </c>
      <c r="E6" s="18" t="s">
        <v>38</v>
      </c>
      <c r="F6" s="26">
        <v>6</v>
      </c>
      <c r="G6" s="26">
        <v>47</v>
      </c>
      <c r="I6" s="499">
        <v>5</v>
      </c>
      <c r="J6" s="500" t="s">
        <v>80</v>
      </c>
      <c r="K6" s="495">
        <f>G67</f>
        <v>468</v>
      </c>
    </row>
    <row r="7" spans="1:11" ht="15.75" x14ac:dyDescent="0.25">
      <c r="A7" s="469">
        <v>5</v>
      </c>
      <c r="B7" s="11" t="s">
        <v>16</v>
      </c>
      <c r="C7" s="11" t="s">
        <v>1</v>
      </c>
      <c r="D7" s="8">
        <v>2010</v>
      </c>
      <c r="E7" s="6" t="s">
        <v>13</v>
      </c>
      <c r="F7" s="7">
        <v>1</v>
      </c>
      <c r="G7" s="8">
        <v>100</v>
      </c>
      <c r="I7" s="493">
        <v>6</v>
      </c>
      <c r="J7" s="494" t="s">
        <v>45</v>
      </c>
      <c r="K7" s="493">
        <f>G75</f>
        <v>415</v>
      </c>
    </row>
    <row r="8" spans="1:11" ht="15.75" x14ac:dyDescent="0.25">
      <c r="A8" s="443">
        <v>6</v>
      </c>
      <c r="B8" s="13" t="s">
        <v>24</v>
      </c>
      <c r="C8" s="13" t="s">
        <v>1</v>
      </c>
      <c r="D8" s="26">
        <v>2011</v>
      </c>
      <c r="E8" s="136" t="s">
        <v>13</v>
      </c>
      <c r="F8" s="12">
        <v>4</v>
      </c>
      <c r="G8" s="26">
        <v>55</v>
      </c>
      <c r="I8" s="493">
        <v>7</v>
      </c>
      <c r="J8" s="494" t="s">
        <v>56</v>
      </c>
      <c r="K8" s="493">
        <f>G85</f>
        <v>395</v>
      </c>
    </row>
    <row r="9" spans="1:11" ht="15.75" x14ac:dyDescent="0.25">
      <c r="A9" s="469">
        <v>7</v>
      </c>
      <c r="B9" s="13" t="s">
        <v>25</v>
      </c>
      <c r="C9" s="13" t="s">
        <v>1</v>
      </c>
      <c r="D9" s="26">
        <v>2011</v>
      </c>
      <c r="E9" s="136" t="s">
        <v>13</v>
      </c>
      <c r="F9" s="12">
        <v>11</v>
      </c>
      <c r="G9" s="26">
        <v>31</v>
      </c>
      <c r="I9" s="493">
        <v>8</v>
      </c>
      <c r="J9" s="494" t="s">
        <v>27</v>
      </c>
      <c r="K9" s="493">
        <f>G94</f>
        <v>375</v>
      </c>
    </row>
    <row r="10" spans="1:11" ht="15.75" x14ac:dyDescent="0.25">
      <c r="A10" s="443">
        <v>8</v>
      </c>
      <c r="B10" s="4" t="s">
        <v>171</v>
      </c>
      <c r="C10" s="4" t="s">
        <v>1</v>
      </c>
      <c r="D10" s="22">
        <v>2011</v>
      </c>
      <c r="E10" s="18" t="s">
        <v>46</v>
      </c>
      <c r="F10" s="12">
        <v>6</v>
      </c>
      <c r="G10" s="26">
        <v>47</v>
      </c>
      <c r="I10" s="493">
        <v>9</v>
      </c>
      <c r="J10" s="494" t="s">
        <v>116</v>
      </c>
      <c r="K10" s="493">
        <f>G103</f>
        <v>262</v>
      </c>
    </row>
    <row r="11" spans="1:11" ht="15.75" x14ac:dyDescent="0.25">
      <c r="A11" s="469">
        <v>9</v>
      </c>
      <c r="B11" s="11" t="s">
        <v>124</v>
      </c>
      <c r="C11" s="11" t="s">
        <v>1</v>
      </c>
      <c r="D11" s="8">
        <v>2009</v>
      </c>
      <c r="E11" s="169" t="s">
        <v>37</v>
      </c>
      <c r="F11" s="7">
        <v>3</v>
      </c>
      <c r="G11" s="8">
        <v>65</v>
      </c>
      <c r="I11" s="493">
        <v>10</v>
      </c>
      <c r="J11" s="494" t="s">
        <v>52</v>
      </c>
      <c r="K11" s="493">
        <f>G110</f>
        <v>179</v>
      </c>
    </row>
    <row r="12" spans="1:11" ht="15.75" x14ac:dyDescent="0.25">
      <c r="A12" s="443">
        <v>10</v>
      </c>
      <c r="B12" s="11" t="s">
        <v>104</v>
      </c>
      <c r="C12" s="11" t="s">
        <v>1</v>
      </c>
      <c r="D12" s="8">
        <v>2006</v>
      </c>
      <c r="E12" s="6" t="s">
        <v>108</v>
      </c>
      <c r="F12" s="7">
        <v>3</v>
      </c>
      <c r="G12" s="8">
        <v>65</v>
      </c>
      <c r="I12" s="493">
        <v>11</v>
      </c>
      <c r="J12" s="494" t="s">
        <v>130</v>
      </c>
      <c r="K12" s="493">
        <f>G116</f>
        <v>170</v>
      </c>
    </row>
    <row r="13" spans="1:11" ht="15.75" x14ac:dyDescent="0.25">
      <c r="A13" s="469">
        <v>11</v>
      </c>
      <c r="B13" s="11" t="s">
        <v>190</v>
      </c>
      <c r="C13" s="11" t="s">
        <v>1</v>
      </c>
      <c r="D13" s="8">
        <v>2005</v>
      </c>
      <c r="E13" s="6" t="s">
        <v>193</v>
      </c>
      <c r="F13" s="7">
        <v>1</v>
      </c>
      <c r="G13" s="8">
        <v>100</v>
      </c>
      <c r="I13" s="493">
        <v>12</v>
      </c>
      <c r="J13" s="494" t="s">
        <v>107</v>
      </c>
      <c r="K13" s="493">
        <f>G121</f>
        <v>120</v>
      </c>
    </row>
    <row r="14" spans="1:11" ht="16.5" thickBot="1" x14ac:dyDescent="0.3">
      <c r="A14" s="443">
        <v>12</v>
      </c>
      <c r="B14" s="11" t="s">
        <v>81</v>
      </c>
      <c r="C14" s="11" t="s">
        <v>1</v>
      </c>
      <c r="D14" s="8">
        <v>2000</v>
      </c>
      <c r="E14" s="169" t="s">
        <v>86</v>
      </c>
      <c r="F14" s="7">
        <v>1</v>
      </c>
      <c r="G14" s="454">
        <v>100</v>
      </c>
      <c r="I14" s="493">
        <v>13</v>
      </c>
      <c r="J14" s="494" t="s">
        <v>15</v>
      </c>
      <c r="K14" s="493">
        <f>G126</f>
        <v>94</v>
      </c>
    </row>
    <row r="15" spans="1:11" ht="16.5" thickBot="1" x14ac:dyDescent="0.3">
      <c r="A15" s="23"/>
      <c r="B15" s="49"/>
      <c r="C15" s="49"/>
      <c r="D15" s="195"/>
      <c r="E15" s="222"/>
      <c r="F15" s="23"/>
      <c r="G15" s="468">
        <f>SUM(G3:G14)</f>
        <v>830</v>
      </c>
      <c r="I15" s="493">
        <v>14</v>
      </c>
      <c r="J15" s="494" t="s">
        <v>36</v>
      </c>
      <c r="K15" s="493">
        <f>G131</f>
        <v>88</v>
      </c>
    </row>
    <row r="16" spans="1:11" ht="16.5" thickBot="1" x14ac:dyDescent="0.3">
      <c r="I16" s="493">
        <v>15</v>
      </c>
      <c r="J16" s="494" t="s">
        <v>4</v>
      </c>
      <c r="K16" s="493">
        <f>G135</f>
        <v>80</v>
      </c>
    </row>
    <row r="17" spans="1:11" ht="19.5" thickBot="1" x14ac:dyDescent="0.35">
      <c r="A17" s="489">
        <v>2</v>
      </c>
      <c r="B17" s="402" t="s">
        <v>23</v>
      </c>
      <c r="C17" s="455"/>
      <c r="D17" s="455"/>
      <c r="E17" s="455"/>
      <c r="F17" s="455"/>
      <c r="G17" s="456"/>
      <c r="I17" s="493">
        <v>16</v>
      </c>
      <c r="J17" s="494" t="s">
        <v>232</v>
      </c>
      <c r="K17" s="493">
        <f>G139</f>
        <v>51</v>
      </c>
    </row>
    <row r="18" spans="1:11" ht="15.75" x14ac:dyDescent="0.25">
      <c r="A18" s="469">
        <v>1</v>
      </c>
      <c r="B18" s="438" t="s">
        <v>41</v>
      </c>
      <c r="C18" s="438" t="s">
        <v>23</v>
      </c>
      <c r="D18" s="476">
        <v>2013</v>
      </c>
      <c r="E18" s="61" t="s">
        <v>38</v>
      </c>
      <c r="F18" s="174">
        <v>4</v>
      </c>
      <c r="G18" s="174">
        <v>55</v>
      </c>
      <c r="I18" s="493">
        <v>17</v>
      </c>
      <c r="J18" s="494" t="s">
        <v>160</v>
      </c>
      <c r="K18" s="493">
        <f>G147</f>
        <v>47</v>
      </c>
    </row>
    <row r="19" spans="1:11" ht="15.75" x14ac:dyDescent="0.25">
      <c r="A19" s="443">
        <v>2</v>
      </c>
      <c r="B19" s="11" t="s">
        <v>22</v>
      </c>
      <c r="C19" s="11" t="s">
        <v>23</v>
      </c>
      <c r="D19" s="8">
        <v>2010</v>
      </c>
      <c r="E19" s="6" t="s">
        <v>13</v>
      </c>
      <c r="F19" s="7">
        <v>3</v>
      </c>
      <c r="G19" s="8">
        <v>65</v>
      </c>
      <c r="I19" s="493">
        <v>18</v>
      </c>
      <c r="J19" s="494" t="s">
        <v>234</v>
      </c>
      <c r="K19" s="493">
        <f>G147</f>
        <v>47</v>
      </c>
    </row>
    <row r="20" spans="1:11" ht="15.75" x14ac:dyDescent="0.25">
      <c r="A20" s="469">
        <v>3</v>
      </c>
      <c r="B20" s="11" t="s">
        <v>47</v>
      </c>
      <c r="C20" s="11" t="s">
        <v>23</v>
      </c>
      <c r="D20" s="8">
        <v>2010</v>
      </c>
      <c r="E20" s="6" t="s">
        <v>46</v>
      </c>
      <c r="F20" s="7">
        <v>1</v>
      </c>
      <c r="G20" s="8">
        <v>100</v>
      </c>
      <c r="I20" s="493">
        <v>19</v>
      </c>
      <c r="J20" s="494" t="s">
        <v>95</v>
      </c>
      <c r="K20" s="493">
        <f>G151</f>
        <v>43</v>
      </c>
    </row>
    <row r="21" spans="1:11" x14ac:dyDescent="0.25">
      <c r="A21" s="443">
        <v>4</v>
      </c>
      <c r="B21" s="11" t="s">
        <v>48</v>
      </c>
      <c r="C21" s="11" t="s">
        <v>23</v>
      </c>
      <c r="D21" s="8">
        <v>2010</v>
      </c>
      <c r="E21" s="6" t="s">
        <v>46</v>
      </c>
      <c r="F21" s="7">
        <v>3</v>
      </c>
      <c r="G21" s="8">
        <v>65</v>
      </c>
    </row>
    <row r="22" spans="1:11" x14ac:dyDescent="0.25">
      <c r="A22" s="469">
        <v>5</v>
      </c>
      <c r="B22" s="4" t="s">
        <v>50</v>
      </c>
      <c r="C22" s="4" t="s">
        <v>23</v>
      </c>
      <c r="D22" s="22">
        <v>2010</v>
      </c>
      <c r="E22" s="18" t="s">
        <v>46</v>
      </c>
      <c r="F22" s="12">
        <v>5</v>
      </c>
      <c r="G22" s="26">
        <v>51</v>
      </c>
    </row>
    <row r="23" spans="1:11" x14ac:dyDescent="0.25">
      <c r="A23" s="443">
        <v>6</v>
      </c>
      <c r="B23" s="13" t="s">
        <v>227</v>
      </c>
      <c r="C23" s="13" t="s">
        <v>23</v>
      </c>
      <c r="D23" s="26">
        <v>2008</v>
      </c>
      <c r="E23" s="199" t="s">
        <v>37</v>
      </c>
      <c r="F23" s="12">
        <v>7</v>
      </c>
      <c r="G23" s="26">
        <v>43</v>
      </c>
    </row>
    <row r="24" spans="1:11" x14ac:dyDescent="0.25">
      <c r="A24" s="469">
        <v>7</v>
      </c>
      <c r="B24" s="11" t="s">
        <v>109</v>
      </c>
      <c r="C24" s="11" t="s">
        <v>23</v>
      </c>
      <c r="D24" s="8">
        <v>2006</v>
      </c>
      <c r="E24" s="6" t="s">
        <v>118</v>
      </c>
      <c r="F24" s="7">
        <v>1</v>
      </c>
      <c r="G24" s="8">
        <v>100</v>
      </c>
    </row>
    <row r="25" spans="1:11" x14ac:dyDescent="0.25">
      <c r="A25" s="443">
        <v>8</v>
      </c>
      <c r="B25" s="4" t="s">
        <v>183</v>
      </c>
      <c r="C25" s="4" t="s">
        <v>23</v>
      </c>
      <c r="D25" s="22">
        <v>2006</v>
      </c>
      <c r="E25" s="18" t="s">
        <v>108</v>
      </c>
      <c r="F25" s="12">
        <v>4</v>
      </c>
      <c r="G25" s="26">
        <v>55</v>
      </c>
    </row>
    <row r="26" spans="1:11" x14ac:dyDescent="0.25">
      <c r="A26" s="469">
        <v>9</v>
      </c>
      <c r="B26" s="4" t="s">
        <v>105</v>
      </c>
      <c r="C26" s="4" t="s">
        <v>23</v>
      </c>
      <c r="D26" s="22">
        <v>2007</v>
      </c>
      <c r="E26" s="18" t="s">
        <v>108</v>
      </c>
      <c r="F26" s="12">
        <v>6</v>
      </c>
      <c r="G26" s="26">
        <v>47</v>
      </c>
    </row>
    <row r="27" spans="1:11" ht="15.75" thickBot="1" x14ac:dyDescent="0.3">
      <c r="A27" s="443">
        <v>10</v>
      </c>
      <c r="B27" s="11" t="s">
        <v>230</v>
      </c>
      <c r="C27" s="11" t="s">
        <v>23</v>
      </c>
      <c r="D27" s="8">
        <v>2005</v>
      </c>
      <c r="E27" s="6" t="s">
        <v>101</v>
      </c>
      <c r="F27" s="7">
        <v>2</v>
      </c>
      <c r="G27" s="454">
        <v>80</v>
      </c>
    </row>
    <row r="28" spans="1:11" ht="15.75" thickBot="1" x14ac:dyDescent="0.3">
      <c r="G28" s="451">
        <f>SUM(G18:G27)</f>
        <v>661</v>
      </c>
    </row>
    <row r="29" spans="1:11" ht="15.75" thickBot="1" x14ac:dyDescent="0.3"/>
    <row r="30" spans="1:11" ht="19.5" thickBot="1" x14ac:dyDescent="0.35">
      <c r="A30" s="489">
        <v>4</v>
      </c>
      <c r="B30" s="402" t="s">
        <v>19</v>
      </c>
      <c r="C30" s="455"/>
      <c r="D30" s="455"/>
      <c r="E30" s="455"/>
      <c r="F30" s="455"/>
      <c r="G30" s="456"/>
    </row>
    <row r="31" spans="1:11" x14ac:dyDescent="0.25">
      <c r="A31" s="469">
        <v>1</v>
      </c>
      <c r="B31" s="458" t="s">
        <v>151</v>
      </c>
      <c r="C31" s="458" t="s">
        <v>19</v>
      </c>
      <c r="D31" s="459">
        <v>2012</v>
      </c>
      <c r="E31" s="460" t="s">
        <v>8</v>
      </c>
      <c r="F31" s="135">
        <v>3</v>
      </c>
      <c r="G31" s="135">
        <v>65</v>
      </c>
    </row>
    <row r="32" spans="1:11" x14ac:dyDescent="0.25">
      <c r="A32" s="443">
        <v>2</v>
      </c>
      <c r="B32" s="4" t="s">
        <v>153</v>
      </c>
      <c r="C32" s="4" t="s">
        <v>19</v>
      </c>
      <c r="D32" s="22">
        <v>2012</v>
      </c>
      <c r="E32" s="18" t="s">
        <v>38</v>
      </c>
      <c r="F32" s="26">
        <v>7</v>
      </c>
      <c r="G32" s="26">
        <v>43</v>
      </c>
    </row>
    <row r="33" spans="1:7" x14ac:dyDescent="0.25">
      <c r="A33" s="469">
        <v>3</v>
      </c>
      <c r="B33" s="13" t="s">
        <v>18</v>
      </c>
      <c r="C33" s="13" t="s">
        <v>19</v>
      </c>
      <c r="D33" s="26">
        <v>2011</v>
      </c>
      <c r="E33" s="136" t="s">
        <v>13</v>
      </c>
      <c r="F33" s="12">
        <v>8</v>
      </c>
      <c r="G33" s="26">
        <v>40</v>
      </c>
    </row>
    <row r="34" spans="1:7" x14ac:dyDescent="0.25">
      <c r="A34" s="443">
        <v>4</v>
      </c>
      <c r="B34" s="13" t="s">
        <v>164</v>
      </c>
      <c r="C34" s="13" t="s">
        <v>19</v>
      </c>
      <c r="D34" s="26">
        <v>2011</v>
      </c>
      <c r="E34" s="136" t="s">
        <v>13</v>
      </c>
      <c r="F34" s="12">
        <v>9</v>
      </c>
      <c r="G34" s="143">
        <v>37</v>
      </c>
    </row>
    <row r="35" spans="1:7" x14ac:dyDescent="0.25">
      <c r="A35" s="469">
        <v>5</v>
      </c>
      <c r="B35" s="13" t="s">
        <v>135</v>
      </c>
      <c r="C35" s="13" t="s">
        <v>19</v>
      </c>
      <c r="D35" s="26">
        <v>2011</v>
      </c>
      <c r="E35" s="136" t="s">
        <v>13</v>
      </c>
      <c r="F35" s="12">
        <v>14</v>
      </c>
      <c r="G35" s="12">
        <v>24</v>
      </c>
    </row>
    <row r="36" spans="1:7" x14ac:dyDescent="0.25">
      <c r="A36" s="443">
        <v>6</v>
      </c>
      <c r="B36" s="11" t="s">
        <v>58</v>
      </c>
      <c r="C36" s="11" t="s">
        <v>19</v>
      </c>
      <c r="D36" s="8">
        <v>2008</v>
      </c>
      <c r="E36" s="6" t="s">
        <v>228</v>
      </c>
      <c r="F36" s="7">
        <v>1</v>
      </c>
      <c r="G36" s="8">
        <v>100</v>
      </c>
    </row>
    <row r="37" spans="1:7" x14ac:dyDescent="0.25">
      <c r="A37" s="469">
        <v>7</v>
      </c>
      <c r="B37" s="4" t="s">
        <v>59</v>
      </c>
      <c r="C37" s="4" t="s">
        <v>19</v>
      </c>
      <c r="D37" s="22">
        <v>2008</v>
      </c>
      <c r="E37" s="18" t="s">
        <v>228</v>
      </c>
      <c r="F37" s="12">
        <v>5</v>
      </c>
      <c r="G37" s="26">
        <v>51</v>
      </c>
    </row>
    <row r="38" spans="1:7" x14ac:dyDescent="0.25">
      <c r="A38" s="443">
        <v>8</v>
      </c>
      <c r="B38" s="11" t="s">
        <v>189</v>
      </c>
      <c r="C38" s="11" t="s">
        <v>19</v>
      </c>
      <c r="D38" s="8">
        <v>2005</v>
      </c>
      <c r="E38" s="6" t="s">
        <v>193</v>
      </c>
      <c r="F38" s="7">
        <v>2</v>
      </c>
      <c r="G38" s="8">
        <v>80</v>
      </c>
    </row>
    <row r="39" spans="1:7" x14ac:dyDescent="0.25">
      <c r="A39" s="469">
        <v>9</v>
      </c>
      <c r="B39" s="11" t="s">
        <v>191</v>
      </c>
      <c r="C39" s="11" t="s">
        <v>19</v>
      </c>
      <c r="D39" s="8">
        <v>2004</v>
      </c>
      <c r="E39" s="6" t="s">
        <v>193</v>
      </c>
      <c r="F39" s="7">
        <v>3</v>
      </c>
      <c r="G39" s="8">
        <v>65</v>
      </c>
    </row>
    <row r="40" spans="1:7" ht="15.75" thickBot="1" x14ac:dyDescent="0.3">
      <c r="A40" s="443">
        <v>10</v>
      </c>
      <c r="B40" s="4" t="s">
        <v>233</v>
      </c>
      <c r="C40" s="4" t="s">
        <v>19</v>
      </c>
      <c r="D40" s="22">
        <v>2001</v>
      </c>
      <c r="E40" s="136" t="s">
        <v>97</v>
      </c>
      <c r="F40" s="12">
        <v>9</v>
      </c>
      <c r="G40" s="463">
        <v>37</v>
      </c>
    </row>
    <row r="41" spans="1:7" ht="15.75" thickBot="1" x14ac:dyDescent="0.3">
      <c r="G41" s="451">
        <f>SUM(G31:G40)</f>
        <v>542</v>
      </c>
    </row>
    <row r="42" spans="1:7" ht="15.75" thickBot="1" x14ac:dyDescent="0.3"/>
    <row r="43" spans="1:7" ht="19.5" thickBot="1" x14ac:dyDescent="0.35">
      <c r="A43" s="489">
        <v>3</v>
      </c>
      <c r="B43" s="402" t="s">
        <v>6</v>
      </c>
      <c r="C43" s="473"/>
      <c r="D43" s="473"/>
      <c r="E43" s="473"/>
      <c r="F43" s="473"/>
      <c r="G43" s="474"/>
    </row>
    <row r="44" spans="1:7" x14ac:dyDescent="0.25">
      <c r="A44" s="469">
        <v>1</v>
      </c>
      <c r="B44" s="470" t="s">
        <v>220</v>
      </c>
      <c r="C44" s="470" t="s">
        <v>6</v>
      </c>
      <c r="D44" s="471">
        <v>2012</v>
      </c>
      <c r="E44" s="472" t="s">
        <v>8</v>
      </c>
      <c r="F44" s="174">
        <v>7</v>
      </c>
      <c r="G44" s="174">
        <v>43</v>
      </c>
    </row>
    <row r="45" spans="1:7" x14ac:dyDescent="0.25">
      <c r="A45" s="443">
        <v>2</v>
      </c>
      <c r="B45" s="11" t="s">
        <v>39</v>
      </c>
      <c r="C45" s="11" t="s">
        <v>6</v>
      </c>
      <c r="D45" s="8">
        <v>2012</v>
      </c>
      <c r="E45" s="6" t="s">
        <v>38</v>
      </c>
      <c r="F45" s="8">
        <v>1</v>
      </c>
      <c r="G45" s="8">
        <v>100</v>
      </c>
    </row>
    <row r="46" spans="1:7" x14ac:dyDescent="0.25">
      <c r="A46" s="469">
        <v>3</v>
      </c>
      <c r="B46" s="11" t="s">
        <v>132</v>
      </c>
      <c r="C46" s="11" t="s">
        <v>6</v>
      </c>
      <c r="D46" s="8">
        <v>2012</v>
      </c>
      <c r="E46" s="6" t="s">
        <v>38</v>
      </c>
      <c r="F46" s="8">
        <v>2</v>
      </c>
      <c r="G46" s="8">
        <v>80</v>
      </c>
    </row>
    <row r="47" spans="1:7" x14ac:dyDescent="0.25">
      <c r="A47" s="443">
        <v>4</v>
      </c>
      <c r="B47" s="4" t="s">
        <v>222</v>
      </c>
      <c r="C47" s="4" t="s">
        <v>6</v>
      </c>
      <c r="D47" s="22">
        <v>2013</v>
      </c>
      <c r="E47" s="18" t="s">
        <v>38</v>
      </c>
      <c r="F47" s="26">
        <v>8</v>
      </c>
      <c r="G47" s="26">
        <v>40</v>
      </c>
    </row>
    <row r="48" spans="1:7" x14ac:dyDescent="0.25">
      <c r="A48" s="469">
        <v>5</v>
      </c>
      <c r="B48" s="11" t="s">
        <v>163</v>
      </c>
      <c r="C48" s="11" t="s">
        <v>6</v>
      </c>
      <c r="D48" s="8">
        <v>2011</v>
      </c>
      <c r="E48" s="6" t="s">
        <v>13</v>
      </c>
      <c r="F48" s="7">
        <v>2</v>
      </c>
      <c r="G48" s="8">
        <v>80</v>
      </c>
    </row>
    <row r="49" spans="1:8" x14ac:dyDescent="0.25">
      <c r="A49" s="443">
        <v>6</v>
      </c>
      <c r="B49" s="13" t="s">
        <v>223</v>
      </c>
      <c r="C49" s="13" t="s">
        <v>6</v>
      </c>
      <c r="D49" s="26">
        <v>2011</v>
      </c>
      <c r="E49" s="136" t="s">
        <v>13</v>
      </c>
      <c r="F49" s="12">
        <v>5</v>
      </c>
      <c r="G49" s="26">
        <v>51</v>
      </c>
    </row>
    <row r="50" spans="1:8" x14ac:dyDescent="0.25">
      <c r="A50" s="469">
        <v>7</v>
      </c>
      <c r="B50" s="13" t="s">
        <v>17</v>
      </c>
      <c r="C50" s="13" t="s">
        <v>6</v>
      </c>
      <c r="D50" s="26">
        <v>2011</v>
      </c>
      <c r="E50" s="136" t="s">
        <v>13</v>
      </c>
      <c r="F50" s="12">
        <v>7</v>
      </c>
      <c r="G50" s="26">
        <v>43</v>
      </c>
    </row>
    <row r="51" spans="1:8" x14ac:dyDescent="0.25">
      <c r="A51" s="443">
        <v>8</v>
      </c>
      <c r="B51" s="13" t="s">
        <v>20</v>
      </c>
      <c r="C51" s="13" t="s">
        <v>6</v>
      </c>
      <c r="D51" s="26">
        <v>2011</v>
      </c>
      <c r="E51" s="158" t="s">
        <v>13</v>
      </c>
      <c r="F51" s="21">
        <v>10</v>
      </c>
      <c r="G51" s="145"/>
      <c r="H51" s="449">
        <v>34</v>
      </c>
    </row>
    <row r="52" spans="1:8" x14ac:dyDescent="0.25">
      <c r="A52" s="469">
        <v>9</v>
      </c>
      <c r="B52" s="4" t="s">
        <v>53</v>
      </c>
      <c r="C52" s="4" t="s">
        <v>6</v>
      </c>
      <c r="D52" s="22">
        <v>2010</v>
      </c>
      <c r="E52" s="18" t="s">
        <v>46</v>
      </c>
      <c r="F52" s="12">
        <v>10</v>
      </c>
      <c r="G52" s="26">
        <v>34</v>
      </c>
    </row>
    <row r="53" spans="1:8" ht="15.75" thickBot="1" x14ac:dyDescent="0.3">
      <c r="A53" s="443">
        <v>10</v>
      </c>
      <c r="B53" s="13" t="s">
        <v>33</v>
      </c>
      <c r="C53" s="13" t="s">
        <v>6</v>
      </c>
      <c r="D53" s="26">
        <v>2009</v>
      </c>
      <c r="E53" s="199" t="s">
        <v>37</v>
      </c>
      <c r="F53" s="12">
        <v>8</v>
      </c>
      <c r="G53" s="462">
        <v>40</v>
      </c>
    </row>
    <row r="54" spans="1:8" ht="15.75" thickBot="1" x14ac:dyDescent="0.3">
      <c r="A54" s="466"/>
      <c r="B54" s="485"/>
      <c r="C54" s="485"/>
      <c r="D54" s="467"/>
      <c r="E54" s="225"/>
      <c r="F54" s="466"/>
      <c r="G54" s="468">
        <f>SUM(G44:G53)</f>
        <v>511</v>
      </c>
    </row>
    <row r="56" spans="1:8" ht="15.75" thickBot="1" x14ac:dyDescent="0.3"/>
    <row r="57" spans="1:8" ht="19.5" thickBot="1" x14ac:dyDescent="0.35">
      <c r="A57" s="401">
        <v>5</v>
      </c>
      <c r="B57" s="402" t="s">
        <v>80</v>
      </c>
      <c r="C57" s="390"/>
      <c r="D57" s="390"/>
      <c r="E57" s="390"/>
      <c r="F57" s="390"/>
      <c r="G57" s="391"/>
    </row>
    <row r="58" spans="1:8" x14ac:dyDescent="0.25">
      <c r="A58" s="469">
        <v>1</v>
      </c>
      <c r="B58" s="139" t="s">
        <v>111</v>
      </c>
      <c r="C58" s="139" t="s">
        <v>80</v>
      </c>
      <c r="D58" s="135">
        <v>2007</v>
      </c>
      <c r="E58" s="132" t="s">
        <v>118</v>
      </c>
      <c r="F58" s="445">
        <v>2</v>
      </c>
      <c r="G58" s="135">
        <v>80</v>
      </c>
    </row>
    <row r="59" spans="1:8" x14ac:dyDescent="0.25">
      <c r="A59" s="443">
        <v>2</v>
      </c>
      <c r="B59" s="142" t="s">
        <v>99</v>
      </c>
      <c r="C59" s="11" t="s">
        <v>80</v>
      </c>
      <c r="D59" s="8">
        <v>2005</v>
      </c>
      <c r="E59" s="6" t="s">
        <v>101</v>
      </c>
      <c r="F59" s="7">
        <v>3</v>
      </c>
      <c r="G59" s="8">
        <v>65</v>
      </c>
    </row>
    <row r="60" spans="1:8" x14ac:dyDescent="0.25">
      <c r="A60" s="469">
        <v>3</v>
      </c>
      <c r="B60" s="11" t="s">
        <v>90</v>
      </c>
      <c r="C60" s="11" t="s">
        <v>80</v>
      </c>
      <c r="D60" s="8">
        <v>1995</v>
      </c>
      <c r="E60" s="6" t="s">
        <v>97</v>
      </c>
      <c r="F60" s="7">
        <v>2</v>
      </c>
      <c r="G60" s="8">
        <v>80</v>
      </c>
    </row>
    <row r="61" spans="1:8" x14ac:dyDescent="0.25">
      <c r="A61" s="443">
        <v>4</v>
      </c>
      <c r="B61" s="4" t="s">
        <v>92</v>
      </c>
      <c r="C61" s="4" t="s">
        <v>80</v>
      </c>
      <c r="D61" s="22">
        <v>1989</v>
      </c>
      <c r="E61" s="136" t="s">
        <v>97</v>
      </c>
      <c r="F61" s="12">
        <v>6</v>
      </c>
      <c r="G61" s="26">
        <v>47</v>
      </c>
    </row>
    <row r="62" spans="1:8" x14ac:dyDescent="0.25">
      <c r="A62" s="469">
        <v>5</v>
      </c>
      <c r="B62" s="4" t="s">
        <v>96</v>
      </c>
      <c r="C62" s="4" t="s">
        <v>80</v>
      </c>
      <c r="D62" s="22">
        <v>1990</v>
      </c>
      <c r="E62" s="136" t="s">
        <v>97</v>
      </c>
      <c r="F62" s="12">
        <v>8</v>
      </c>
      <c r="G62" s="26">
        <v>40</v>
      </c>
    </row>
    <row r="63" spans="1:8" x14ac:dyDescent="0.25">
      <c r="A63" s="443">
        <v>6</v>
      </c>
      <c r="B63" s="11" t="s">
        <v>79</v>
      </c>
      <c r="C63" s="11" t="s">
        <v>80</v>
      </c>
      <c r="D63" s="8">
        <v>1999</v>
      </c>
      <c r="E63" s="169" t="s">
        <v>86</v>
      </c>
      <c r="F63" s="7">
        <v>3</v>
      </c>
      <c r="G63" s="8">
        <v>65</v>
      </c>
    </row>
    <row r="64" spans="1:8" x14ac:dyDescent="0.25">
      <c r="A64" s="469">
        <v>7</v>
      </c>
      <c r="B64" s="4" t="s">
        <v>207</v>
      </c>
      <c r="C64" s="4" t="s">
        <v>80</v>
      </c>
      <c r="D64" s="22">
        <v>1999</v>
      </c>
      <c r="E64" s="199" t="s">
        <v>86</v>
      </c>
      <c r="F64" s="12">
        <v>5</v>
      </c>
      <c r="G64" s="26">
        <v>51</v>
      </c>
    </row>
    <row r="65" spans="1:15" x14ac:dyDescent="0.25">
      <c r="A65" s="443">
        <v>8</v>
      </c>
      <c r="B65" s="4" t="s">
        <v>214</v>
      </c>
      <c r="C65" s="4" t="s">
        <v>80</v>
      </c>
      <c r="D65" s="22">
        <v>1987</v>
      </c>
      <c r="E65" s="199" t="s">
        <v>86</v>
      </c>
      <c r="F65" s="12">
        <v>8</v>
      </c>
      <c r="G65" s="26">
        <v>40</v>
      </c>
    </row>
    <row r="66" spans="1:15" ht="15.75" thickBot="1" x14ac:dyDescent="0.3">
      <c r="A66" s="469">
        <v>9</v>
      </c>
      <c r="B66" s="436" t="s">
        <v>212</v>
      </c>
      <c r="C66" s="436" t="s">
        <v>80</v>
      </c>
      <c r="D66" s="450">
        <v>2000</v>
      </c>
      <c r="E66" s="158" t="s">
        <v>86</v>
      </c>
      <c r="F66" s="21">
        <v>9</v>
      </c>
      <c r="G66" s="145"/>
      <c r="H66" s="452">
        <v>37</v>
      </c>
    </row>
    <row r="67" spans="1:15" ht="15.75" thickBot="1" x14ac:dyDescent="0.3">
      <c r="A67" s="488"/>
      <c r="G67" s="451">
        <f>SUM(G58:G66)</f>
        <v>468</v>
      </c>
      <c r="H67" s="453">
        <f>SUM(H58:H66)</f>
        <v>37</v>
      </c>
    </row>
    <row r="68" spans="1:15" ht="15.75" thickBot="1" x14ac:dyDescent="0.3"/>
    <row r="69" spans="1:15" ht="19.5" thickBot="1" x14ac:dyDescent="0.35">
      <c r="A69" s="489">
        <v>6</v>
      </c>
      <c r="B69" s="402" t="s">
        <v>45</v>
      </c>
      <c r="C69" s="455"/>
      <c r="D69" s="455"/>
      <c r="E69" s="455"/>
      <c r="F69" s="455"/>
      <c r="G69" s="456"/>
    </row>
    <row r="70" spans="1:15" x14ac:dyDescent="0.25">
      <c r="A70" s="36">
        <v>1</v>
      </c>
      <c r="B70" s="139" t="s">
        <v>102</v>
      </c>
      <c r="C70" s="139" t="s">
        <v>45</v>
      </c>
      <c r="D70" s="135">
        <v>2006</v>
      </c>
      <c r="E70" s="132" t="s">
        <v>108</v>
      </c>
      <c r="F70" s="445">
        <v>1</v>
      </c>
      <c r="G70" s="135">
        <v>100</v>
      </c>
    </row>
    <row r="71" spans="1:15" x14ac:dyDescent="0.25">
      <c r="A71" s="12">
        <v>2</v>
      </c>
      <c r="B71" s="11" t="s">
        <v>103</v>
      </c>
      <c r="C71" s="11" t="s">
        <v>45</v>
      </c>
      <c r="D71" s="8">
        <v>2006</v>
      </c>
      <c r="E71" s="6" t="s">
        <v>108</v>
      </c>
      <c r="F71" s="7">
        <v>2</v>
      </c>
      <c r="G71" s="8">
        <v>80</v>
      </c>
    </row>
    <row r="72" spans="1:15" x14ac:dyDescent="0.25">
      <c r="A72" s="36">
        <v>3</v>
      </c>
      <c r="B72" s="142" t="s">
        <v>98</v>
      </c>
      <c r="C72" s="11" t="s">
        <v>45</v>
      </c>
      <c r="D72" s="8">
        <v>2005</v>
      </c>
      <c r="E72" s="6" t="s">
        <v>101</v>
      </c>
      <c r="F72" s="7">
        <v>1</v>
      </c>
      <c r="G72" s="8">
        <v>100</v>
      </c>
    </row>
    <row r="73" spans="1:15" x14ac:dyDescent="0.25">
      <c r="A73" s="12">
        <v>4</v>
      </c>
      <c r="B73" s="4" t="s">
        <v>91</v>
      </c>
      <c r="C73" s="4" t="s">
        <v>45</v>
      </c>
      <c r="D73" s="22">
        <v>2001</v>
      </c>
      <c r="E73" s="136" t="s">
        <v>97</v>
      </c>
      <c r="F73" s="12">
        <v>4</v>
      </c>
      <c r="G73" s="26">
        <v>55</v>
      </c>
    </row>
    <row r="74" spans="1:15" ht="15.75" thickBot="1" x14ac:dyDescent="0.3">
      <c r="A74" s="36">
        <v>5</v>
      </c>
      <c r="B74" s="11" t="s">
        <v>78</v>
      </c>
      <c r="C74" s="11" t="s">
        <v>45</v>
      </c>
      <c r="D74" s="8">
        <v>1999</v>
      </c>
      <c r="E74" s="169" t="s">
        <v>86</v>
      </c>
      <c r="F74" s="7">
        <v>2</v>
      </c>
      <c r="G74" s="454">
        <v>80</v>
      </c>
    </row>
    <row r="75" spans="1:15" ht="15.75" thickBot="1" x14ac:dyDescent="0.3">
      <c r="A75" s="23"/>
      <c r="B75" s="49"/>
      <c r="C75" s="49"/>
      <c r="D75" s="195"/>
      <c r="E75" s="222"/>
      <c r="F75" s="23"/>
      <c r="G75" s="468">
        <f>SUM(G70:G74)</f>
        <v>415</v>
      </c>
      <c r="I75" s="465"/>
      <c r="J75" s="224"/>
      <c r="K75" s="224"/>
      <c r="L75" s="223"/>
      <c r="M75" s="225"/>
      <c r="N75" s="466"/>
      <c r="O75" s="467"/>
    </row>
    <row r="76" spans="1:15" ht="15.75" thickBot="1" x14ac:dyDescent="0.3"/>
    <row r="77" spans="1:15" ht="19.5" thickBot="1" x14ac:dyDescent="0.35">
      <c r="A77" s="489">
        <v>7</v>
      </c>
      <c r="B77" s="402" t="s">
        <v>56</v>
      </c>
      <c r="C77" s="473"/>
      <c r="D77" s="473"/>
      <c r="E77" s="473"/>
      <c r="F77" s="473"/>
      <c r="G77" s="474"/>
    </row>
    <row r="78" spans="1:15" x14ac:dyDescent="0.25">
      <c r="A78" s="36">
        <v>1</v>
      </c>
      <c r="B78" s="481" t="s">
        <v>166</v>
      </c>
      <c r="C78" s="481" t="s">
        <v>56</v>
      </c>
      <c r="D78" s="174">
        <v>2010</v>
      </c>
      <c r="E78" s="477" t="s">
        <v>13</v>
      </c>
      <c r="F78" s="36">
        <v>12</v>
      </c>
      <c r="G78" s="174">
        <v>28</v>
      </c>
    </row>
    <row r="79" spans="1:15" x14ac:dyDescent="0.25">
      <c r="A79" s="12">
        <v>2</v>
      </c>
      <c r="B79" s="11" t="s">
        <v>57</v>
      </c>
      <c r="C79" s="11" t="s">
        <v>56</v>
      </c>
      <c r="D79" s="8">
        <v>2008</v>
      </c>
      <c r="E79" s="6" t="s">
        <v>228</v>
      </c>
      <c r="F79" s="7">
        <v>2</v>
      </c>
      <c r="G79" s="8">
        <v>80</v>
      </c>
    </row>
    <row r="80" spans="1:15" x14ac:dyDescent="0.25">
      <c r="A80" s="12">
        <v>3</v>
      </c>
      <c r="B80" s="11" t="s">
        <v>174</v>
      </c>
      <c r="C80" s="11" t="s">
        <v>56</v>
      </c>
      <c r="D80" s="8">
        <v>2008</v>
      </c>
      <c r="E80" s="6" t="s">
        <v>228</v>
      </c>
      <c r="F80" s="7">
        <v>3</v>
      </c>
      <c r="G80" s="8">
        <v>65</v>
      </c>
    </row>
    <row r="81" spans="1:7" x14ac:dyDescent="0.25">
      <c r="A81" s="36">
        <v>4</v>
      </c>
      <c r="B81" s="4" t="s">
        <v>55</v>
      </c>
      <c r="C81" s="4" t="s">
        <v>56</v>
      </c>
      <c r="D81" s="22">
        <v>2008</v>
      </c>
      <c r="E81" s="18" t="s">
        <v>228</v>
      </c>
      <c r="F81" s="12">
        <v>4</v>
      </c>
      <c r="G81" s="26">
        <v>55</v>
      </c>
    </row>
    <row r="82" spans="1:7" x14ac:dyDescent="0.25">
      <c r="A82" s="12">
        <v>5</v>
      </c>
      <c r="B82" s="11" t="s">
        <v>110</v>
      </c>
      <c r="C82" s="11" t="s">
        <v>56</v>
      </c>
      <c r="D82" s="8">
        <v>2007</v>
      </c>
      <c r="E82" s="6" t="s">
        <v>118</v>
      </c>
      <c r="F82" s="7">
        <v>3</v>
      </c>
      <c r="G82" s="8">
        <v>65</v>
      </c>
    </row>
    <row r="83" spans="1:7" x14ac:dyDescent="0.25">
      <c r="A83" s="12">
        <v>6</v>
      </c>
      <c r="B83" s="4" t="s">
        <v>178</v>
      </c>
      <c r="C83" s="4" t="s">
        <v>56</v>
      </c>
      <c r="D83" s="22">
        <v>2006</v>
      </c>
      <c r="E83" s="18" t="s">
        <v>118</v>
      </c>
      <c r="F83" s="12">
        <v>5</v>
      </c>
      <c r="G83" s="26">
        <v>51</v>
      </c>
    </row>
    <row r="84" spans="1:7" ht="15.75" thickBot="1" x14ac:dyDescent="0.3">
      <c r="A84" s="36">
        <v>7</v>
      </c>
      <c r="B84" s="4" t="s">
        <v>184</v>
      </c>
      <c r="C84" s="4" t="s">
        <v>56</v>
      </c>
      <c r="D84" s="22">
        <v>2007</v>
      </c>
      <c r="E84" s="18" t="s">
        <v>108</v>
      </c>
      <c r="F84" s="12">
        <v>5</v>
      </c>
      <c r="G84" s="462">
        <v>51</v>
      </c>
    </row>
    <row r="85" spans="1:7" ht="15.75" thickBot="1" x14ac:dyDescent="0.3">
      <c r="A85" s="465"/>
      <c r="B85" s="224"/>
      <c r="C85" s="224"/>
      <c r="D85" s="223"/>
      <c r="E85" s="172"/>
      <c r="F85" s="466"/>
      <c r="G85" s="468">
        <f>SUM(G78:G84)</f>
        <v>395</v>
      </c>
    </row>
    <row r="87" spans="1:7" ht="15.75" thickBot="1" x14ac:dyDescent="0.3"/>
    <row r="88" spans="1:7" ht="19.5" thickBot="1" x14ac:dyDescent="0.35">
      <c r="A88" s="489">
        <v>8</v>
      </c>
      <c r="B88" s="402" t="s">
        <v>27</v>
      </c>
      <c r="C88" s="455"/>
      <c r="D88" s="455"/>
      <c r="E88" s="455"/>
      <c r="F88" s="455"/>
      <c r="G88" s="456"/>
    </row>
    <row r="89" spans="1:7" x14ac:dyDescent="0.25">
      <c r="A89" s="469">
        <v>1</v>
      </c>
      <c r="B89" s="470" t="s">
        <v>221</v>
      </c>
      <c r="C89" s="470" t="s">
        <v>27</v>
      </c>
      <c r="D89" s="471">
        <v>2013</v>
      </c>
      <c r="E89" s="472" t="s">
        <v>8</v>
      </c>
      <c r="F89" s="174">
        <v>8</v>
      </c>
      <c r="G89" s="174">
        <v>40</v>
      </c>
    </row>
    <row r="90" spans="1:7" x14ac:dyDescent="0.25">
      <c r="A90" s="12">
        <v>2</v>
      </c>
      <c r="B90" s="11" t="s">
        <v>28</v>
      </c>
      <c r="C90" s="11" t="s">
        <v>27</v>
      </c>
      <c r="D90" s="8">
        <v>2009</v>
      </c>
      <c r="E90" s="169" t="s">
        <v>37</v>
      </c>
      <c r="F90" s="7">
        <v>1</v>
      </c>
      <c r="G90" s="8">
        <v>100</v>
      </c>
    </row>
    <row r="91" spans="1:7" x14ac:dyDescent="0.25">
      <c r="A91" s="469">
        <v>3</v>
      </c>
      <c r="B91" s="11" t="s">
        <v>29</v>
      </c>
      <c r="C91" s="11" t="s">
        <v>27</v>
      </c>
      <c r="D91" s="8">
        <v>2009</v>
      </c>
      <c r="E91" s="169" t="s">
        <v>37</v>
      </c>
      <c r="F91" s="7">
        <v>2</v>
      </c>
      <c r="G91" s="8">
        <v>80</v>
      </c>
    </row>
    <row r="92" spans="1:7" x14ac:dyDescent="0.25">
      <c r="A92" s="12">
        <v>4</v>
      </c>
      <c r="B92" s="13" t="s">
        <v>226</v>
      </c>
      <c r="C92" s="13" t="s">
        <v>27</v>
      </c>
      <c r="D92" s="26">
        <v>2008</v>
      </c>
      <c r="E92" s="199" t="s">
        <v>37</v>
      </c>
      <c r="F92" s="12">
        <v>4</v>
      </c>
      <c r="G92" s="26">
        <v>55</v>
      </c>
    </row>
    <row r="93" spans="1:7" ht="15.75" thickBot="1" x14ac:dyDescent="0.3">
      <c r="A93" s="469">
        <v>5</v>
      </c>
      <c r="B93" s="11" t="s">
        <v>89</v>
      </c>
      <c r="C93" s="11" t="s">
        <v>27</v>
      </c>
      <c r="D93" s="8">
        <v>2001</v>
      </c>
      <c r="E93" s="6" t="s">
        <v>97</v>
      </c>
      <c r="F93" s="7">
        <v>1</v>
      </c>
      <c r="G93" s="454">
        <v>100</v>
      </c>
    </row>
    <row r="94" spans="1:7" ht="15.75" thickBot="1" x14ac:dyDescent="0.3">
      <c r="A94" s="23"/>
      <c r="B94" s="49"/>
      <c r="C94" s="49"/>
      <c r="D94" s="195"/>
      <c r="E94" s="227"/>
      <c r="F94" s="23"/>
      <c r="G94" s="468">
        <f>SUM(G89:G93)</f>
        <v>375</v>
      </c>
    </row>
    <row r="95" spans="1:7" ht="15.75" thickBot="1" x14ac:dyDescent="0.3"/>
    <row r="96" spans="1:7" ht="19.5" thickBot="1" x14ac:dyDescent="0.35">
      <c r="A96" s="489">
        <v>9</v>
      </c>
      <c r="B96" s="402" t="s">
        <v>116</v>
      </c>
      <c r="C96" s="473"/>
      <c r="D96" s="473"/>
      <c r="E96" s="473"/>
      <c r="F96" s="473"/>
      <c r="G96" s="474"/>
    </row>
    <row r="97" spans="1:7" x14ac:dyDescent="0.25">
      <c r="A97" s="469">
        <v>1</v>
      </c>
      <c r="B97" s="470" t="s">
        <v>138</v>
      </c>
      <c r="C97" s="470" t="s">
        <v>116</v>
      </c>
      <c r="D97" s="471">
        <v>2012</v>
      </c>
      <c r="E97" s="472" t="s">
        <v>8</v>
      </c>
      <c r="F97" s="174">
        <v>5</v>
      </c>
      <c r="G97" s="174">
        <v>51</v>
      </c>
    </row>
    <row r="98" spans="1:7" x14ac:dyDescent="0.25">
      <c r="A98" s="12">
        <v>2</v>
      </c>
      <c r="B98" s="13" t="s">
        <v>224</v>
      </c>
      <c r="C98" s="13" t="s">
        <v>116</v>
      </c>
      <c r="D98" s="26">
        <v>2010</v>
      </c>
      <c r="E98" s="136" t="s">
        <v>13</v>
      </c>
      <c r="F98" s="12">
        <v>13</v>
      </c>
      <c r="G98" s="12">
        <v>26</v>
      </c>
    </row>
    <row r="99" spans="1:7" x14ac:dyDescent="0.25">
      <c r="A99" s="469">
        <v>3</v>
      </c>
      <c r="B99" s="4" t="s">
        <v>225</v>
      </c>
      <c r="C99" s="4" t="s">
        <v>116</v>
      </c>
      <c r="D99" s="22">
        <v>2010</v>
      </c>
      <c r="E99" s="18" t="s">
        <v>46</v>
      </c>
      <c r="F99" s="12">
        <v>4</v>
      </c>
      <c r="G99" s="26">
        <v>55</v>
      </c>
    </row>
    <row r="100" spans="1:7" x14ac:dyDescent="0.25">
      <c r="A100" s="12">
        <v>4</v>
      </c>
      <c r="B100" s="4" t="s">
        <v>131</v>
      </c>
      <c r="C100" s="4" t="s">
        <v>116</v>
      </c>
      <c r="D100" s="22">
        <v>2010</v>
      </c>
      <c r="E100" s="18" t="s">
        <v>46</v>
      </c>
      <c r="F100" s="12">
        <v>8</v>
      </c>
      <c r="G100" s="26">
        <v>40</v>
      </c>
    </row>
    <row r="101" spans="1:7" x14ac:dyDescent="0.25">
      <c r="A101" s="469">
        <v>5</v>
      </c>
      <c r="B101" s="4" t="s">
        <v>120</v>
      </c>
      <c r="C101" s="4" t="s">
        <v>116</v>
      </c>
      <c r="D101" s="22">
        <v>2008</v>
      </c>
      <c r="E101" s="18" t="s">
        <v>228</v>
      </c>
      <c r="F101" s="12">
        <v>6</v>
      </c>
      <c r="G101" s="26">
        <v>47</v>
      </c>
    </row>
    <row r="102" spans="1:7" ht="15.75" thickBot="1" x14ac:dyDescent="0.3">
      <c r="A102" s="12">
        <v>6</v>
      </c>
      <c r="B102" s="4" t="s">
        <v>121</v>
      </c>
      <c r="C102" s="4" t="s">
        <v>116</v>
      </c>
      <c r="D102" s="22">
        <v>2008</v>
      </c>
      <c r="E102" s="18" t="s">
        <v>228</v>
      </c>
      <c r="F102" s="12">
        <v>7</v>
      </c>
      <c r="G102" s="462">
        <v>43</v>
      </c>
    </row>
    <row r="103" spans="1:7" ht="15.75" thickBot="1" x14ac:dyDescent="0.3">
      <c r="A103" s="465"/>
      <c r="B103" s="224"/>
      <c r="C103" s="224"/>
      <c r="D103" s="223"/>
      <c r="E103" s="172"/>
      <c r="F103" s="466"/>
      <c r="G103" s="468">
        <f>SUM(G97:G102)</f>
        <v>262</v>
      </c>
    </row>
    <row r="104" spans="1:7" ht="15.75" thickBot="1" x14ac:dyDescent="0.3"/>
    <row r="105" spans="1:7" ht="19.5" thickBot="1" x14ac:dyDescent="0.35">
      <c r="A105" s="489">
        <v>10</v>
      </c>
      <c r="B105" s="402" t="s">
        <v>52</v>
      </c>
      <c r="C105" s="473"/>
      <c r="D105" s="473"/>
      <c r="E105" s="473"/>
      <c r="F105" s="473"/>
      <c r="G105" s="474"/>
    </row>
    <row r="106" spans="1:7" x14ac:dyDescent="0.25">
      <c r="A106" s="36">
        <v>1</v>
      </c>
      <c r="B106" s="481" t="s">
        <v>125</v>
      </c>
      <c r="C106" s="481" t="s">
        <v>52</v>
      </c>
      <c r="D106" s="174">
        <v>2009</v>
      </c>
      <c r="E106" s="472" t="s">
        <v>37</v>
      </c>
      <c r="F106" s="36">
        <v>6</v>
      </c>
      <c r="G106" s="174">
        <v>47</v>
      </c>
    </row>
    <row r="107" spans="1:7" x14ac:dyDescent="0.25">
      <c r="A107" s="12">
        <v>2</v>
      </c>
      <c r="B107" s="13" t="s">
        <v>126</v>
      </c>
      <c r="C107" s="13" t="s">
        <v>52</v>
      </c>
      <c r="D107" s="26">
        <v>2009</v>
      </c>
      <c r="E107" s="199" t="s">
        <v>37</v>
      </c>
      <c r="F107" s="12">
        <v>9</v>
      </c>
      <c r="G107" s="143">
        <v>37</v>
      </c>
    </row>
    <row r="108" spans="1:7" x14ac:dyDescent="0.25">
      <c r="A108" s="3">
        <v>3</v>
      </c>
      <c r="B108" s="4" t="s">
        <v>122</v>
      </c>
      <c r="C108" s="4" t="s">
        <v>52</v>
      </c>
      <c r="D108" s="22">
        <v>2008</v>
      </c>
      <c r="E108" s="18" t="s">
        <v>228</v>
      </c>
      <c r="F108" s="12">
        <v>8</v>
      </c>
      <c r="G108" s="26">
        <v>40</v>
      </c>
    </row>
    <row r="109" spans="1:7" ht="15.75" thickBot="1" x14ac:dyDescent="0.3">
      <c r="A109" s="3">
        <v>4</v>
      </c>
      <c r="B109" s="4" t="s">
        <v>229</v>
      </c>
      <c r="C109" s="4" t="s">
        <v>52</v>
      </c>
      <c r="D109" s="22">
        <v>2006</v>
      </c>
      <c r="E109" s="18" t="s">
        <v>118</v>
      </c>
      <c r="F109" s="12">
        <v>4</v>
      </c>
      <c r="G109" s="462">
        <v>55</v>
      </c>
    </row>
    <row r="110" spans="1:7" ht="15.75" thickBot="1" x14ac:dyDescent="0.3">
      <c r="G110" s="451">
        <f>SUM(G106:G109)</f>
        <v>179</v>
      </c>
    </row>
    <row r="111" spans="1:7" ht="15.75" thickBot="1" x14ac:dyDescent="0.3"/>
    <row r="112" spans="1:7" ht="19.5" thickBot="1" x14ac:dyDescent="0.35">
      <c r="A112" s="489">
        <v>11</v>
      </c>
      <c r="B112" s="402" t="s">
        <v>130</v>
      </c>
      <c r="C112" s="455"/>
      <c r="D112" s="455"/>
      <c r="E112" s="455"/>
      <c r="F112" s="455"/>
      <c r="G112" s="456"/>
    </row>
    <row r="113" spans="1:7" x14ac:dyDescent="0.25">
      <c r="A113" s="457">
        <v>1</v>
      </c>
      <c r="B113" s="458" t="s">
        <v>136</v>
      </c>
      <c r="C113" s="458" t="s">
        <v>130</v>
      </c>
      <c r="D113" s="459">
        <v>2012</v>
      </c>
      <c r="E113" s="460" t="s">
        <v>8</v>
      </c>
      <c r="F113" s="135">
        <v>2</v>
      </c>
      <c r="G113" s="135">
        <v>80</v>
      </c>
    </row>
    <row r="114" spans="1:7" x14ac:dyDescent="0.25">
      <c r="A114" s="443">
        <v>2</v>
      </c>
      <c r="B114" s="196" t="s">
        <v>137</v>
      </c>
      <c r="C114" s="196" t="s">
        <v>130</v>
      </c>
      <c r="D114" s="198">
        <v>2012</v>
      </c>
      <c r="E114" s="199" t="s">
        <v>8</v>
      </c>
      <c r="F114" s="26">
        <v>6</v>
      </c>
      <c r="G114" s="26">
        <v>47</v>
      </c>
    </row>
    <row r="115" spans="1:7" ht="15.75" thickBot="1" x14ac:dyDescent="0.3">
      <c r="A115" s="3">
        <v>3</v>
      </c>
      <c r="B115" s="4" t="s">
        <v>129</v>
      </c>
      <c r="C115" s="4" t="s">
        <v>130</v>
      </c>
      <c r="D115" s="22">
        <v>2011</v>
      </c>
      <c r="E115" s="18" t="s">
        <v>46</v>
      </c>
      <c r="F115" s="12">
        <v>7</v>
      </c>
      <c r="G115" s="462">
        <v>43</v>
      </c>
    </row>
    <row r="116" spans="1:7" ht="15.75" thickBot="1" x14ac:dyDescent="0.3">
      <c r="G116" s="451">
        <f>SUM(G113:G115)</f>
        <v>170</v>
      </c>
    </row>
    <row r="117" spans="1:7" ht="15.75" thickBot="1" x14ac:dyDescent="0.3"/>
    <row r="118" spans="1:7" ht="19.5" thickBot="1" x14ac:dyDescent="0.35">
      <c r="A118" s="489">
        <v>12</v>
      </c>
      <c r="B118" s="402" t="s">
        <v>107</v>
      </c>
      <c r="C118" s="455"/>
      <c r="D118" s="455"/>
      <c r="E118" s="455"/>
      <c r="F118" s="455"/>
      <c r="G118" s="456"/>
    </row>
    <row r="119" spans="1:7" x14ac:dyDescent="0.25">
      <c r="A119" s="445">
        <v>1</v>
      </c>
      <c r="B119" s="139" t="s">
        <v>198</v>
      </c>
      <c r="C119" s="139" t="s">
        <v>107</v>
      </c>
      <c r="D119" s="135">
        <v>2001</v>
      </c>
      <c r="E119" s="132" t="s">
        <v>97</v>
      </c>
      <c r="F119" s="445">
        <v>3</v>
      </c>
      <c r="G119" s="135">
        <v>65</v>
      </c>
    </row>
    <row r="120" spans="1:7" ht="15.75" thickBot="1" x14ac:dyDescent="0.3">
      <c r="A120" s="3">
        <v>2</v>
      </c>
      <c r="B120" s="4" t="s">
        <v>188</v>
      </c>
      <c r="C120" s="4" t="s">
        <v>107</v>
      </c>
      <c r="D120" s="22">
        <v>2001</v>
      </c>
      <c r="E120" s="199" t="s">
        <v>86</v>
      </c>
      <c r="F120" s="12">
        <v>4</v>
      </c>
      <c r="G120" s="462">
        <v>55</v>
      </c>
    </row>
    <row r="121" spans="1:7" ht="15.75" thickBot="1" x14ac:dyDescent="0.3">
      <c r="A121" s="465"/>
      <c r="B121" s="224"/>
      <c r="C121" s="224"/>
      <c r="D121" s="223"/>
      <c r="E121" s="225"/>
      <c r="F121" s="466"/>
      <c r="G121" s="468">
        <f>SUM(G119:G120)</f>
        <v>120</v>
      </c>
    </row>
    <row r="122" spans="1:7" ht="15.75" thickBot="1" x14ac:dyDescent="0.3"/>
    <row r="123" spans="1:7" ht="19.5" thickBot="1" x14ac:dyDescent="0.35">
      <c r="A123" s="489">
        <v>13</v>
      </c>
      <c r="B123" s="402" t="s">
        <v>15</v>
      </c>
      <c r="C123" s="473"/>
      <c r="D123" s="473"/>
      <c r="E123" s="473"/>
      <c r="F123" s="473"/>
      <c r="G123" s="474"/>
    </row>
    <row r="124" spans="1:7" x14ac:dyDescent="0.25">
      <c r="A124" s="475">
        <v>1</v>
      </c>
      <c r="B124" s="438" t="s">
        <v>154</v>
      </c>
      <c r="C124" s="438" t="s">
        <v>15</v>
      </c>
      <c r="D124" s="476">
        <v>2012</v>
      </c>
      <c r="E124" s="61" t="s">
        <v>38</v>
      </c>
      <c r="F124" s="174">
        <v>5</v>
      </c>
      <c r="G124" s="174">
        <v>51</v>
      </c>
    </row>
    <row r="125" spans="1:7" ht="15.75" thickBot="1" x14ac:dyDescent="0.3">
      <c r="A125" s="3">
        <v>2</v>
      </c>
      <c r="B125" s="4" t="s">
        <v>206</v>
      </c>
      <c r="C125" s="4" t="s">
        <v>15</v>
      </c>
      <c r="D125" s="22">
        <v>2001</v>
      </c>
      <c r="E125" s="199" t="s">
        <v>86</v>
      </c>
      <c r="F125" s="12">
        <v>7</v>
      </c>
      <c r="G125" s="462">
        <v>43</v>
      </c>
    </row>
    <row r="126" spans="1:7" ht="15.75" thickBot="1" x14ac:dyDescent="0.3">
      <c r="A126" s="465"/>
      <c r="B126" s="224"/>
      <c r="C126" s="224"/>
      <c r="D126" s="223"/>
      <c r="E126" s="225"/>
      <c r="F126" s="466"/>
      <c r="G126" s="468">
        <f>SUM(G124:G125)</f>
        <v>94</v>
      </c>
    </row>
    <row r="127" spans="1:7" ht="15.75" thickBot="1" x14ac:dyDescent="0.3"/>
    <row r="128" spans="1:7" ht="19.5" thickBot="1" x14ac:dyDescent="0.35">
      <c r="A128" s="489">
        <v>14</v>
      </c>
      <c r="B128" s="402" t="s">
        <v>36</v>
      </c>
      <c r="C128" s="473"/>
      <c r="D128" s="473"/>
      <c r="E128" s="473"/>
      <c r="F128" s="473"/>
      <c r="G128" s="474"/>
    </row>
    <row r="129" spans="1:8" x14ac:dyDescent="0.25">
      <c r="A129" s="475">
        <v>1</v>
      </c>
      <c r="B129" s="438" t="s">
        <v>54</v>
      </c>
      <c r="C129" s="438" t="s">
        <v>36</v>
      </c>
      <c r="D129" s="476">
        <v>2011</v>
      </c>
      <c r="E129" s="61" t="s">
        <v>46</v>
      </c>
      <c r="F129" s="36">
        <v>9</v>
      </c>
      <c r="G129" s="486">
        <v>37</v>
      </c>
    </row>
    <row r="130" spans="1:8" ht="15.75" thickBot="1" x14ac:dyDescent="0.3">
      <c r="A130" s="12">
        <v>2</v>
      </c>
      <c r="B130" s="13" t="s">
        <v>35</v>
      </c>
      <c r="C130" s="13" t="s">
        <v>36</v>
      </c>
      <c r="D130" s="26">
        <v>2008</v>
      </c>
      <c r="E130" s="199" t="s">
        <v>37</v>
      </c>
      <c r="F130" s="12">
        <v>5</v>
      </c>
      <c r="G130" s="462">
        <v>51</v>
      </c>
    </row>
    <row r="131" spans="1:8" ht="15.75" thickBot="1" x14ac:dyDescent="0.3">
      <c r="A131" s="466"/>
      <c r="B131" s="485"/>
      <c r="C131" s="485"/>
      <c r="D131" s="467"/>
      <c r="E131" s="225"/>
      <c r="F131" s="466"/>
      <c r="G131" s="468">
        <f>SUM(G129:G130)</f>
        <v>88</v>
      </c>
    </row>
    <row r="132" spans="1:8" ht="15.75" thickBot="1" x14ac:dyDescent="0.3"/>
    <row r="133" spans="1:8" ht="19.5" thickBot="1" x14ac:dyDescent="0.35">
      <c r="A133" s="489">
        <v>15</v>
      </c>
      <c r="B133" s="402" t="s">
        <v>4</v>
      </c>
      <c r="C133" s="455"/>
      <c r="D133" s="455"/>
      <c r="E133" s="455"/>
      <c r="F133" s="455"/>
      <c r="G133" s="456"/>
    </row>
    <row r="134" spans="1:8" ht="15.75" thickBot="1" x14ac:dyDescent="0.3">
      <c r="A134" s="445">
        <v>1</v>
      </c>
      <c r="B134" s="139" t="s">
        <v>49</v>
      </c>
      <c r="C134" s="139" t="s">
        <v>4</v>
      </c>
      <c r="D134" s="135">
        <v>2010</v>
      </c>
      <c r="E134" s="132" t="s">
        <v>46</v>
      </c>
      <c r="F134" s="445">
        <v>2</v>
      </c>
      <c r="G134" s="422">
        <v>80</v>
      </c>
    </row>
    <row r="135" spans="1:8" ht="15.75" thickBot="1" x14ac:dyDescent="0.3">
      <c r="G135" s="451">
        <f>SUM(G134)</f>
        <v>80</v>
      </c>
    </row>
    <row r="136" spans="1:8" ht="15.75" thickBot="1" x14ac:dyDescent="0.3">
      <c r="G136" s="487"/>
    </row>
    <row r="137" spans="1:8" ht="19.5" thickBot="1" x14ac:dyDescent="0.35">
      <c r="A137" s="489">
        <v>16</v>
      </c>
      <c r="B137" s="402" t="s">
        <v>232</v>
      </c>
      <c r="C137" s="473"/>
      <c r="D137" s="473"/>
      <c r="E137" s="473"/>
      <c r="F137" s="473"/>
      <c r="G137" s="474"/>
    </row>
    <row r="138" spans="1:8" ht="15.75" thickBot="1" x14ac:dyDescent="0.3">
      <c r="A138" s="475">
        <v>1</v>
      </c>
      <c r="B138" s="438" t="s">
        <v>231</v>
      </c>
      <c r="C138" s="438" t="s">
        <v>232</v>
      </c>
      <c r="D138" s="476">
        <v>1990</v>
      </c>
      <c r="E138" s="477" t="s">
        <v>97</v>
      </c>
      <c r="F138" s="36">
        <v>5</v>
      </c>
      <c r="G138" s="478">
        <v>51</v>
      </c>
      <c r="H138" s="461"/>
    </row>
    <row r="139" spans="1:8" ht="15.75" thickBot="1" x14ac:dyDescent="0.3">
      <c r="A139" s="465"/>
      <c r="B139" s="224"/>
      <c r="C139" s="224"/>
      <c r="D139" s="223"/>
      <c r="E139" s="484"/>
      <c r="F139" s="466"/>
      <c r="G139" s="468">
        <f>SUM(G138)</f>
        <v>51</v>
      </c>
    </row>
    <row r="140" spans="1:8" ht="15.75" thickBot="1" x14ac:dyDescent="0.3"/>
    <row r="141" spans="1:8" ht="19.5" thickBot="1" x14ac:dyDescent="0.35">
      <c r="A141" s="489">
        <v>17</v>
      </c>
      <c r="B141" s="402" t="s">
        <v>160</v>
      </c>
      <c r="C141" s="473"/>
      <c r="D141" s="473"/>
      <c r="E141" s="473"/>
      <c r="F141" s="473"/>
      <c r="G141" s="474"/>
    </row>
    <row r="142" spans="1:8" x14ac:dyDescent="0.25">
      <c r="A142" s="36">
        <v>1</v>
      </c>
      <c r="B142" s="481" t="s">
        <v>159</v>
      </c>
      <c r="C142" s="481" t="s">
        <v>160</v>
      </c>
      <c r="D142" s="174">
        <v>2011</v>
      </c>
      <c r="E142" s="477" t="s">
        <v>13</v>
      </c>
      <c r="F142" s="482">
        <v>6</v>
      </c>
      <c r="G142" s="483">
        <v>47</v>
      </c>
    </row>
    <row r="143" spans="1:8" ht="15.75" thickBot="1" x14ac:dyDescent="0.3">
      <c r="G143" s="480">
        <f>SUM(G142)</f>
        <v>47</v>
      </c>
    </row>
    <row r="144" spans="1:8" ht="15.75" thickBot="1" x14ac:dyDescent="0.3"/>
    <row r="145" spans="1:7" ht="19.5" thickBot="1" x14ac:dyDescent="0.35">
      <c r="A145" s="489">
        <v>18</v>
      </c>
      <c r="B145" s="402" t="s">
        <v>234</v>
      </c>
      <c r="C145" s="473"/>
      <c r="D145" s="473"/>
      <c r="E145" s="473"/>
      <c r="F145" s="473"/>
      <c r="G145" s="474"/>
    </row>
    <row r="146" spans="1:7" ht="15.75" thickBot="1" x14ac:dyDescent="0.3">
      <c r="A146" s="475">
        <v>1</v>
      </c>
      <c r="B146" s="438" t="s">
        <v>204</v>
      </c>
      <c r="C146" s="438" t="s">
        <v>234</v>
      </c>
      <c r="D146" s="476">
        <v>1998</v>
      </c>
      <c r="E146" s="472" t="s">
        <v>86</v>
      </c>
      <c r="F146" s="36">
        <v>6</v>
      </c>
      <c r="G146" s="478">
        <v>47</v>
      </c>
    </row>
    <row r="147" spans="1:7" ht="15.75" thickBot="1" x14ac:dyDescent="0.3">
      <c r="A147" s="465"/>
      <c r="B147" s="224"/>
      <c r="C147" s="224"/>
      <c r="D147" s="223"/>
      <c r="E147" s="225"/>
      <c r="F147" s="466"/>
      <c r="G147" s="468">
        <f>SUM(G146)</f>
        <v>47</v>
      </c>
    </row>
    <row r="148" spans="1:7" ht="15.75" thickBot="1" x14ac:dyDescent="0.3"/>
    <row r="149" spans="1:7" ht="19.5" thickBot="1" x14ac:dyDescent="0.35">
      <c r="A149" s="489">
        <v>19</v>
      </c>
      <c r="B149" s="402" t="s">
        <v>95</v>
      </c>
      <c r="C149" s="473"/>
      <c r="D149" s="473"/>
      <c r="E149" s="473"/>
      <c r="F149" s="473"/>
      <c r="G149" s="474"/>
    </row>
    <row r="150" spans="1:7" ht="15.75" thickBot="1" x14ac:dyDescent="0.3">
      <c r="A150" s="475">
        <v>1</v>
      </c>
      <c r="B150" s="438" t="s">
        <v>94</v>
      </c>
      <c r="C150" s="438" t="s">
        <v>95</v>
      </c>
      <c r="D150" s="476">
        <v>1990</v>
      </c>
      <c r="E150" s="477" t="s">
        <v>97</v>
      </c>
      <c r="F150" s="36">
        <v>7</v>
      </c>
      <c r="G150" s="478">
        <v>43</v>
      </c>
    </row>
    <row r="151" spans="1:7" ht="15.75" thickBot="1" x14ac:dyDescent="0.3">
      <c r="G151" s="451">
        <f>SUM(G150)</f>
        <v>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H5" sqref="H5"/>
    </sheetView>
  </sheetViews>
  <sheetFormatPr defaultRowHeight="15" x14ac:dyDescent="0.25"/>
  <cols>
    <col min="1" max="1" width="3.28515625" bestFit="1" customWidth="1"/>
    <col min="2" max="2" width="26.7109375" customWidth="1"/>
    <col min="6" max="6" width="9.42578125" bestFit="1" customWidth="1"/>
  </cols>
  <sheetData>
    <row r="1" spans="1:6" ht="32.25" thickBot="1" x14ac:dyDescent="0.3">
      <c r="A1" s="256"/>
      <c r="B1" s="731" t="s">
        <v>219</v>
      </c>
      <c r="C1" s="258"/>
      <c r="D1" s="258"/>
      <c r="E1" s="258"/>
      <c r="F1" s="126"/>
    </row>
    <row r="2" spans="1:6" ht="19.5" thickBot="1" x14ac:dyDescent="0.35">
      <c r="A2" s="531"/>
      <c r="B2" s="532" t="s">
        <v>66</v>
      </c>
      <c r="C2" s="533" t="s">
        <v>64</v>
      </c>
      <c r="D2" s="534" t="s">
        <v>62</v>
      </c>
      <c r="E2" s="535" t="s">
        <v>63</v>
      </c>
      <c r="F2" s="536" t="s">
        <v>65</v>
      </c>
    </row>
    <row r="3" spans="1:6" ht="15.75" x14ac:dyDescent="0.25">
      <c r="A3" s="527">
        <v>1</v>
      </c>
      <c r="B3" s="528" t="s">
        <v>1</v>
      </c>
      <c r="C3" s="67">
        <v>4</v>
      </c>
      <c r="D3" s="529"/>
      <c r="E3" s="530">
        <v>3</v>
      </c>
      <c r="F3" s="67">
        <f t="shared" ref="F3:F13" si="0">SUM(C3:E3)</f>
        <v>7</v>
      </c>
    </row>
    <row r="4" spans="1:6" ht="15.75" x14ac:dyDescent="0.25">
      <c r="A4" s="516">
        <v>2</v>
      </c>
      <c r="B4" s="522" t="s">
        <v>45</v>
      </c>
      <c r="C4" s="68">
        <v>2</v>
      </c>
      <c r="D4" s="524">
        <v>2</v>
      </c>
      <c r="E4" s="513"/>
      <c r="F4" s="68">
        <f t="shared" si="0"/>
        <v>4</v>
      </c>
    </row>
    <row r="5" spans="1:6" ht="15.75" x14ac:dyDescent="0.25">
      <c r="A5" s="516">
        <v>3</v>
      </c>
      <c r="B5" s="522" t="s">
        <v>23</v>
      </c>
      <c r="C5" s="68">
        <v>2</v>
      </c>
      <c r="D5" s="524">
        <v>1</v>
      </c>
      <c r="E5" s="513">
        <v>2</v>
      </c>
      <c r="F5" s="68">
        <f t="shared" si="0"/>
        <v>5</v>
      </c>
    </row>
    <row r="6" spans="1:6" ht="15.75" x14ac:dyDescent="0.25">
      <c r="A6" s="516">
        <v>4</v>
      </c>
      <c r="B6" s="522" t="s">
        <v>27</v>
      </c>
      <c r="C6" s="68">
        <v>2</v>
      </c>
      <c r="D6" s="524">
        <v>1</v>
      </c>
      <c r="E6" s="513"/>
      <c r="F6" s="68">
        <f t="shared" si="0"/>
        <v>3</v>
      </c>
    </row>
    <row r="7" spans="1:6" ht="15.75" x14ac:dyDescent="0.25">
      <c r="A7" s="516">
        <v>5</v>
      </c>
      <c r="B7" s="522" t="s">
        <v>6</v>
      </c>
      <c r="C7" s="68">
        <v>1</v>
      </c>
      <c r="D7" s="524">
        <v>2</v>
      </c>
      <c r="E7" s="513"/>
      <c r="F7" s="68">
        <f t="shared" si="0"/>
        <v>3</v>
      </c>
    </row>
    <row r="8" spans="1:6" ht="15.75" x14ac:dyDescent="0.25">
      <c r="A8" s="516">
        <v>6</v>
      </c>
      <c r="B8" s="522" t="s">
        <v>19</v>
      </c>
      <c r="C8" s="68">
        <v>1</v>
      </c>
      <c r="D8" s="524">
        <v>1</v>
      </c>
      <c r="E8" s="513">
        <v>2</v>
      </c>
      <c r="F8" s="68">
        <f t="shared" si="0"/>
        <v>4</v>
      </c>
    </row>
    <row r="9" spans="1:6" ht="15.75" x14ac:dyDescent="0.25">
      <c r="A9" s="516">
        <v>7</v>
      </c>
      <c r="B9" s="522" t="s">
        <v>80</v>
      </c>
      <c r="C9" s="68"/>
      <c r="D9" s="524">
        <v>2</v>
      </c>
      <c r="E9" s="513">
        <v>2</v>
      </c>
      <c r="F9" s="68">
        <f t="shared" si="0"/>
        <v>4</v>
      </c>
    </row>
    <row r="10" spans="1:6" ht="15.75" x14ac:dyDescent="0.25">
      <c r="A10" s="516">
        <v>8</v>
      </c>
      <c r="B10" s="522" t="s">
        <v>56</v>
      </c>
      <c r="C10" s="68"/>
      <c r="D10" s="524">
        <v>1</v>
      </c>
      <c r="E10" s="513">
        <v>2</v>
      </c>
      <c r="F10" s="68">
        <f t="shared" si="0"/>
        <v>3</v>
      </c>
    </row>
    <row r="11" spans="1:6" ht="15.75" x14ac:dyDescent="0.25">
      <c r="A11" s="516">
        <v>11</v>
      </c>
      <c r="B11" s="522" t="s">
        <v>130</v>
      </c>
      <c r="C11" s="68"/>
      <c r="D11" s="524">
        <v>1</v>
      </c>
      <c r="E11" s="513"/>
      <c r="F11" s="68">
        <f t="shared" si="0"/>
        <v>1</v>
      </c>
    </row>
    <row r="12" spans="1:6" ht="15.75" x14ac:dyDescent="0.25">
      <c r="A12" s="516">
        <v>12</v>
      </c>
      <c r="B12" s="522" t="s">
        <v>4</v>
      </c>
      <c r="C12" s="68"/>
      <c r="D12" s="524">
        <v>1</v>
      </c>
      <c r="E12" s="513"/>
      <c r="F12" s="68">
        <f t="shared" si="0"/>
        <v>1</v>
      </c>
    </row>
    <row r="13" spans="1:6" ht="16.5" thickBot="1" x14ac:dyDescent="0.3">
      <c r="A13" s="517">
        <v>15</v>
      </c>
      <c r="B13" s="523" t="s">
        <v>107</v>
      </c>
      <c r="C13" s="56"/>
      <c r="D13" s="525"/>
      <c r="E13" s="521">
        <v>1</v>
      </c>
      <c r="F13" s="56">
        <f t="shared" si="0"/>
        <v>1</v>
      </c>
    </row>
    <row r="14" spans="1:6" ht="15.75" thickBot="1" x14ac:dyDescent="0.3">
      <c r="C14" s="520">
        <f>SUM(C3:C13)</f>
        <v>12</v>
      </c>
      <c r="D14" s="526">
        <f>SUM(D3:D13)</f>
        <v>12</v>
      </c>
      <c r="E14" s="518">
        <f>SUM(E3:E13)</f>
        <v>12</v>
      </c>
      <c r="F14" s="537">
        <f>SUM(F3:F13)</f>
        <v>36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8"/>
  <sheetViews>
    <sheetView workbookViewId="0">
      <selection activeCell="A108" sqref="A108:F108"/>
    </sheetView>
  </sheetViews>
  <sheetFormatPr defaultRowHeight="15" x14ac:dyDescent="0.25"/>
  <cols>
    <col min="1" max="1" width="3.85546875" style="10" customWidth="1"/>
    <col min="2" max="2" width="41.140625" customWidth="1"/>
    <col min="3" max="3" width="21.42578125" bestFit="1" customWidth="1"/>
    <col min="4" max="4" width="16.42578125" style="10" bestFit="1" customWidth="1"/>
    <col min="5" max="6" width="9.140625" style="10"/>
  </cols>
  <sheetData>
    <row r="1" spans="1:31" ht="16.5" thickBot="1" x14ac:dyDescent="0.3">
      <c r="A1" s="32"/>
      <c r="B1" s="33" t="s">
        <v>8</v>
      </c>
      <c r="C1" s="34"/>
      <c r="D1" s="32"/>
      <c r="E1" s="35" t="s">
        <v>11</v>
      </c>
      <c r="F1" s="35" t="s">
        <v>12</v>
      </c>
      <c r="I1" s="89" t="s">
        <v>11</v>
      </c>
      <c r="J1" s="102" t="s">
        <v>12</v>
      </c>
    </row>
    <row r="2" spans="1:31" x14ac:dyDescent="0.25">
      <c r="A2" s="8">
        <v>1</v>
      </c>
      <c r="B2" s="11" t="s">
        <v>0</v>
      </c>
      <c r="C2" s="11" t="s">
        <v>1</v>
      </c>
      <c r="D2" s="169" t="s">
        <v>8</v>
      </c>
      <c r="E2" s="8">
        <v>1</v>
      </c>
      <c r="F2" s="8">
        <v>100</v>
      </c>
      <c r="H2" s="1"/>
      <c r="I2" s="100">
        <v>1</v>
      </c>
      <c r="J2" s="101">
        <v>100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31" x14ac:dyDescent="0.25">
      <c r="A3" s="8">
        <v>2</v>
      </c>
      <c r="B3" s="11" t="s">
        <v>151</v>
      </c>
      <c r="C3" s="11" t="s">
        <v>19</v>
      </c>
      <c r="D3" s="169" t="s">
        <v>8</v>
      </c>
      <c r="E3" s="8">
        <v>2</v>
      </c>
      <c r="F3" s="6">
        <v>72.5</v>
      </c>
      <c r="I3" s="92">
        <v>2</v>
      </c>
      <c r="J3" s="93">
        <v>80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31" x14ac:dyDescent="0.25">
      <c r="A4" s="8">
        <v>2</v>
      </c>
      <c r="B4" s="11" t="s">
        <v>136</v>
      </c>
      <c r="C4" s="11" t="s">
        <v>130</v>
      </c>
      <c r="D4" s="169" t="s">
        <v>8</v>
      </c>
      <c r="E4" s="8">
        <v>2</v>
      </c>
      <c r="F4" s="6">
        <v>72.5</v>
      </c>
      <c r="I4" s="92">
        <v>3</v>
      </c>
      <c r="J4" s="93">
        <v>65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31" x14ac:dyDescent="0.25">
      <c r="A5" s="22">
        <v>4</v>
      </c>
      <c r="B5" s="4" t="s">
        <v>2</v>
      </c>
      <c r="C5" s="4" t="s">
        <v>1</v>
      </c>
      <c r="D5" s="169" t="s">
        <v>8</v>
      </c>
      <c r="E5" s="22">
        <v>4</v>
      </c>
      <c r="F5" s="8">
        <v>55</v>
      </c>
      <c r="I5" s="92">
        <v>4</v>
      </c>
      <c r="J5" s="93">
        <v>55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31" x14ac:dyDescent="0.25">
      <c r="A6" s="22">
        <v>5</v>
      </c>
      <c r="B6" s="4" t="s">
        <v>152</v>
      </c>
      <c r="C6" s="4" t="s">
        <v>15</v>
      </c>
      <c r="D6" s="169" t="s">
        <v>8</v>
      </c>
      <c r="E6" s="22">
        <v>5</v>
      </c>
      <c r="F6" s="18">
        <v>49</v>
      </c>
      <c r="I6" s="92">
        <v>5</v>
      </c>
      <c r="J6" s="93">
        <v>51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31" x14ac:dyDescent="0.25">
      <c r="A7" s="22">
        <v>5</v>
      </c>
      <c r="B7" s="4" t="s">
        <v>3</v>
      </c>
      <c r="C7" s="4" t="s">
        <v>4</v>
      </c>
      <c r="D7" s="169" t="s">
        <v>8</v>
      </c>
      <c r="E7" s="22">
        <v>5</v>
      </c>
      <c r="F7" s="18">
        <v>49</v>
      </c>
      <c r="I7" s="92">
        <v>6</v>
      </c>
      <c r="J7" s="93">
        <v>47</v>
      </c>
    </row>
    <row r="8" spans="1:31" x14ac:dyDescent="0.25">
      <c r="I8" s="92">
        <v>7</v>
      </c>
      <c r="J8" s="93">
        <v>43</v>
      </c>
    </row>
    <row r="9" spans="1:31" x14ac:dyDescent="0.25">
      <c r="A9" s="28"/>
      <c r="B9" s="29" t="s">
        <v>142</v>
      </c>
      <c r="C9" s="29" t="s">
        <v>66</v>
      </c>
      <c r="D9" s="31" t="s">
        <v>88</v>
      </c>
      <c r="E9" s="31" t="s">
        <v>9</v>
      </c>
      <c r="F9" s="31" t="s">
        <v>10</v>
      </c>
      <c r="I9" s="92">
        <v>8</v>
      </c>
      <c r="J9" s="93">
        <v>40</v>
      </c>
    </row>
    <row r="10" spans="1:31" x14ac:dyDescent="0.25">
      <c r="A10" s="8">
        <v>1</v>
      </c>
      <c r="B10" s="11" t="s">
        <v>39</v>
      </c>
      <c r="C10" s="11" t="s">
        <v>6</v>
      </c>
      <c r="D10" s="169" t="s">
        <v>142</v>
      </c>
      <c r="E10" s="8">
        <v>1</v>
      </c>
      <c r="F10" s="7">
        <v>100</v>
      </c>
      <c r="G10" s="2"/>
      <c r="I10" s="94">
        <v>9</v>
      </c>
      <c r="J10" s="95">
        <v>37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1" x14ac:dyDescent="0.25">
      <c r="A11" s="8">
        <v>2</v>
      </c>
      <c r="B11" s="11" t="s">
        <v>153</v>
      </c>
      <c r="C11" s="11" t="s">
        <v>19</v>
      </c>
      <c r="D11" s="169" t="s">
        <v>142</v>
      </c>
      <c r="E11" s="8">
        <v>2</v>
      </c>
      <c r="F11" s="7">
        <v>80</v>
      </c>
      <c r="G11" s="2"/>
      <c r="I11" s="92">
        <v>10</v>
      </c>
      <c r="J11" s="93">
        <v>34</v>
      </c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x14ac:dyDescent="0.25">
      <c r="A12" s="8">
        <v>3</v>
      </c>
      <c r="B12" s="11" t="s">
        <v>154</v>
      </c>
      <c r="C12" s="11" t="s">
        <v>15</v>
      </c>
      <c r="D12" s="169" t="s">
        <v>142</v>
      </c>
      <c r="E12" s="8">
        <v>3</v>
      </c>
      <c r="F12" s="7">
        <v>60</v>
      </c>
      <c r="G12" s="2"/>
      <c r="I12" s="92">
        <v>11</v>
      </c>
      <c r="J12" s="93">
        <v>31</v>
      </c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x14ac:dyDescent="0.25">
      <c r="A13" s="8">
        <v>3</v>
      </c>
      <c r="B13" s="11" t="s">
        <v>43</v>
      </c>
      <c r="C13" s="11" t="s">
        <v>1</v>
      </c>
      <c r="D13" s="169" t="s">
        <v>142</v>
      </c>
      <c r="E13" s="8">
        <v>3</v>
      </c>
      <c r="F13" s="7">
        <v>60</v>
      </c>
      <c r="G13" s="2"/>
      <c r="I13" s="96">
        <v>12</v>
      </c>
      <c r="J13" s="93">
        <v>28</v>
      </c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x14ac:dyDescent="0.25">
      <c r="A14" s="22">
        <v>5</v>
      </c>
      <c r="B14" s="4" t="s">
        <v>42</v>
      </c>
      <c r="C14" s="4" t="s">
        <v>1</v>
      </c>
      <c r="D14" s="199" t="s">
        <v>142</v>
      </c>
      <c r="E14" s="22">
        <v>5</v>
      </c>
      <c r="F14" s="3">
        <v>51</v>
      </c>
      <c r="G14" s="2"/>
      <c r="I14" s="96">
        <v>13</v>
      </c>
      <c r="J14" s="97">
        <v>26</v>
      </c>
      <c r="K14" s="2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x14ac:dyDescent="0.25">
      <c r="A15" s="22">
        <v>6</v>
      </c>
      <c r="B15" s="4" t="s">
        <v>155</v>
      </c>
      <c r="C15" s="4" t="s">
        <v>1</v>
      </c>
      <c r="D15" s="199" t="s">
        <v>142</v>
      </c>
      <c r="E15" s="22">
        <v>6</v>
      </c>
      <c r="F15" s="3">
        <v>47</v>
      </c>
      <c r="G15" s="2"/>
      <c r="I15" s="96">
        <v>14</v>
      </c>
      <c r="J15" s="97">
        <v>24</v>
      </c>
      <c r="K15" s="2"/>
    </row>
    <row r="16" spans="1:31" x14ac:dyDescent="0.25">
      <c r="I16" s="96">
        <v>15</v>
      </c>
      <c r="J16" s="97">
        <v>22</v>
      </c>
    </row>
    <row r="17" spans="1:10" x14ac:dyDescent="0.25">
      <c r="I17" s="96">
        <v>16</v>
      </c>
      <c r="J17" s="97">
        <v>20</v>
      </c>
    </row>
    <row r="18" spans="1:10" x14ac:dyDescent="0.25">
      <c r="A18" s="32"/>
      <c r="B18" s="33" t="s">
        <v>141</v>
      </c>
      <c r="C18" s="33" t="s">
        <v>66</v>
      </c>
      <c r="D18" s="35" t="s">
        <v>88</v>
      </c>
      <c r="E18" s="35" t="s">
        <v>9</v>
      </c>
      <c r="F18" s="35" t="s">
        <v>10</v>
      </c>
      <c r="I18" s="96">
        <v>17</v>
      </c>
      <c r="J18" s="97">
        <v>18</v>
      </c>
    </row>
    <row r="19" spans="1:10" x14ac:dyDescent="0.25">
      <c r="A19" s="8">
        <v>1</v>
      </c>
      <c r="B19" s="11" t="s">
        <v>16</v>
      </c>
      <c r="C19" s="11" t="s">
        <v>1</v>
      </c>
      <c r="D19" s="169" t="s">
        <v>141</v>
      </c>
      <c r="E19" s="8">
        <v>1</v>
      </c>
      <c r="F19" s="8">
        <v>100</v>
      </c>
      <c r="I19" s="96">
        <v>18</v>
      </c>
      <c r="J19" s="97">
        <v>16</v>
      </c>
    </row>
    <row r="20" spans="1:10" x14ac:dyDescent="0.25">
      <c r="A20" s="8">
        <v>2</v>
      </c>
      <c r="B20" s="11" t="s">
        <v>156</v>
      </c>
      <c r="C20" s="11" t="s">
        <v>15</v>
      </c>
      <c r="D20" s="169" t="s">
        <v>141</v>
      </c>
      <c r="E20" s="8">
        <v>2</v>
      </c>
      <c r="F20" s="8">
        <v>80</v>
      </c>
      <c r="I20" s="96">
        <v>19</v>
      </c>
      <c r="J20" s="97">
        <v>14</v>
      </c>
    </row>
    <row r="21" spans="1:10" x14ac:dyDescent="0.25">
      <c r="A21" s="8">
        <v>3</v>
      </c>
      <c r="B21" s="11" t="s">
        <v>17</v>
      </c>
      <c r="C21" s="11" t="s">
        <v>6</v>
      </c>
      <c r="D21" s="169" t="s">
        <v>141</v>
      </c>
      <c r="E21" s="8">
        <v>3</v>
      </c>
      <c r="F21" s="8">
        <v>65</v>
      </c>
      <c r="I21" s="96">
        <v>20</v>
      </c>
      <c r="J21" s="97">
        <v>12</v>
      </c>
    </row>
    <row r="22" spans="1:10" x14ac:dyDescent="0.25">
      <c r="A22" s="22">
        <v>4</v>
      </c>
      <c r="B22" s="4" t="s">
        <v>157</v>
      </c>
      <c r="C22" s="4" t="s">
        <v>158</v>
      </c>
      <c r="D22" s="199" t="s">
        <v>141</v>
      </c>
      <c r="E22" s="22">
        <v>4</v>
      </c>
      <c r="F22" s="26">
        <v>55</v>
      </c>
      <c r="I22" s="96">
        <v>21</v>
      </c>
      <c r="J22" s="93">
        <v>10</v>
      </c>
    </row>
    <row r="23" spans="1:10" x14ac:dyDescent="0.25">
      <c r="A23" s="22">
        <v>5</v>
      </c>
      <c r="B23" s="4" t="s">
        <v>159</v>
      </c>
      <c r="C23" s="4" t="s">
        <v>160</v>
      </c>
      <c r="D23" s="199" t="s">
        <v>141</v>
      </c>
      <c r="E23" s="22">
        <v>5</v>
      </c>
      <c r="F23" s="26">
        <v>51</v>
      </c>
      <c r="I23" s="96">
        <v>22</v>
      </c>
      <c r="J23" s="97">
        <v>9</v>
      </c>
    </row>
    <row r="24" spans="1:10" x14ac:dyDescent="0.25">
      <c r="A24" s="22">
        <v>6</v>
      </c>
      <c r="B24" s="4" t="s">
        <v>134</v>
      </c>
      <c r="C24" s="4" t="s">
        <v>56</v>
      </c>
      <c r="D24" s="199" t="s">
        <v>141</v>
      </c>
      <c r="E24" s="22">
        <v>6</v>
      </c>
      <c r="F24" s="26">
        <v>47</v>
      </c>
      <c r="I24" s="96">
        <v>23</v>
      </c>
      <c r="J24" s="93">
        <v>8</v>
      </c>
    </row>
    <row r="25" spans="1:10" x14ac:dyDescent="0.25">
      <c r="A25" s="22">
        <v>7</v>
      </c>
      <c r="B25" s="4" t="s">
        <v>161</v>
      </c>
      <c r="C25" s="4" t="s">
        <v>1</v>
      </c>
      <c r="D25" s="199" t="s">
        <v>141</v>
      </c>
      <c r="E25" s="22">
        <v>7</v>
      </c>
      <c r="F25" s="26">
        <v>43</v>
      </c>
      <c r="I25" s="96">
        <v>24</v>
      </c>
      <c r="J25" s="97">
        <v>7</v>
      </c>
    </row>
    <row r="26" spans="1:10" x14ac:dyDescent="0.25">
      <c r="A26" s="22">
        <v>8</v>
      </c>
      <c r="B26" s="4" t="s">
        <v>162</v>
      </c>
      <c r="C26" s="4" t="s">
        <v>56</v>
      </c>
      <c r="D26" s="199" t="s">
        <v>141</v>
      </c>
      <c r="E26" s="22">
        <v>8</v>
      </c>
      <c r="F26" s="26">
        <v>40</v>
      </c>
      <c r="I26" s="96">
        <v>25</v>
      </c>
      <c r="J26" s="93">
        <v>6</v>
      </c>
    </row>
    <row r="27" spans="1:10" x14ac:dyDescent="0.25">
      <c r="A27" s="22">
        <v>9</v>
      </c>
      <c r="B27" s="4" t="s">
        <v>163</v>
      </c>
      <c r="C27" s="4" t="s">
        <v>6</v>
      </c>
      <c r="D27" s="199" t="s">
        <v>141</v>
      </c>
      <c r="E27" s="22">
        <v>9</v>
      </c>
      <c r="F27" s="143">
        <v>37</v>
      </c>
      <c r="I27" s="96">
        <v>26</v>
      </c>
      <c r="J27" s="97">
        <v>5</v>
      </c>
    </row>
    <row r="28" spans="1:10" x14ac:dyDescent="0.25">
      <c r="A28" s="22">
        <v>10</v>
      </c>
      <c r="B28" s="4" t="s">
        <v>164</v>
      </c>
      <c r="C28" s="4" t="s">
        <v>19</v>
      </c>
      <c r="D28" s="199" t="s">
        <v>141</v>
      </c>
      <c r="E28" s="22">
        <v>10</v>
      </c>
      <c r="F28" s="26">
        <v>34</v>
      </c>
      <c r="I28" s="96">
        <v>27</v>
      </c>
      <c r="J28" s="93">
        <v>4</v>
      </c>
    </row>
    <row r="29" spans="1:10" x14ac:dyDescent="0.25">
      <c r="A29" s="22">
        <v>11</v>
      </c>
      <c r="B29" s="4" t="s">
        <v>24</v>
      </c>
      <c r="C29" s="4" t="s">
        <v>1</v>
      </c>
      <c r="D29" s="199" t="s">
        <v>141</v>
      </c>
      <c r="E29" s="22">
        <v>11</v>
      </c>
      <c r="F29" s="26">
        <v>31</v>
      </c>
      <c r="I29" s="96">
        <v>28</v>
      </c>
      <c r="J29" s="97">
        <v>3</v>
      </c>
    </row>
    <row r="30" spans="1:10" x14ac:dyDescent="0.25">
      <c r="A30" s="22">
        <v>12</v>
      </c>
      <c r="B30" s="4" t="s">
        <v>25</v>
      </c>
      <c r="C30" s="4" t="s">
        <v>1</v>
      </c>
      <c r="D30" s="199" t="s">
        <v>141</v>
      </c>
      <c r="E30" s="22">
        <v>12</v>
      </c>
      <c r="F30" s="26">
        <v>28</v>
      </c>
      <c r="I30" s="96">
        <v>29</v>
      </c>
      <c r="J30" s="93">
        <v>2</v>
      </c>
    </row>
    <row r="31" spans="1:10" ht="15.75" thickBot="1" x14ac:dyDescent="0.3">
      <c r="A31" s="22">
        <v>13</v>
      </c>
      <c r="B31" s="4" t="s">
        <v>18</v>
      </c>
      <c r="C31" s="4" t="s">
        <v>19</v>
      </c>
      <c r="D31" s="199" t="s">
        <v>141</v>
      </c>
      <c r="E31" s="22">
        <v>13</v>
      </c>
      <c r="F31" s="12">
        <v>26</v>
      </c>
      <c r="I31" s="98">
        <v>30</v>
      </c>
      <c r="J31" s="99">
        <v>1</v>
      </c>
    </row>
    <row r="32" spans="1:10" x14ac:dyDescent="0.25">
      <c r="A32" s="22">
        <v>14</v>
      </c>
      <c r="B32" s="4" t="s">
        <v>22</v>
      </c>
      <c r="C32" s="4" t="s">
        <v>23</v>
      </c>
      <c r="D32" s="199" t="s">
        <v>141</v>
      </c>
      <c r="E32" s="22">
        <v>14</v>
      </c>
      <c r="F32" s="12">
        <v>24</v>
      </c>
    </row>
    <row r="33" spans="1:28" x14ac:dyDescent="0.25">
      <c r="A33" s="22">
        <v>15</v>
      </c>
      <c r="B33" s="4" t="s">
        <v>73</v>
      </c>
      <c r="C33" s="4" t="s">
        <v>15</v>
      </c>
      <c r="D33" s="199" t="s">
        <v>141</v>
      </c>
      <c r="E33" s="22">
        <v>15</v>
      </c>
      <c r="F33" s="12">
        <v>22</v>
      </c>
    </row>
    <row r="34" spans="1:28" x14ac:dyDescent="0.25">
      <c r="A34" s="22">
        <v>16</v>
      </c>
      <c r="B34" s="4" t="s">
        <v>165</v>
      </c>
      <c r="C34" s="4" t="s">
        <v>1</v>
      </c>
      <c r="D34" s="199" t="s">
        <v>141</v>
      </c>
      <c r="E34" s="22">
        <v>16</v>
      </c>
      <c r="F34" s="136">
        <v>19</v>
      </c>
      <c r="G34" s="23"/>
    </row>
    <row r="35" spans="1:28" x14ac:dyDescent="0.25">
      <c r="A35" s="22">
        <v>16</v>
      </c>
      <c r="B35" s="4" t="s">
        <v>166</v>
      </c>
      <c r="C35" s="4" t="s">
        <v>56</v>
      </c>
      <c r="D35" s="199" t="s">
        <v>141</v>
      </c>
      <c r="E35" s="22">
        <v>16</v>
      </c>
      <c r="F35" s="18">
        <v>19</v>
      </c>
      <c r="G35" s="23"/>
    </row>
    <row r="36" spans="1:28" x14ac:dyDescent="0.25">
      <c r="A36" s="22">
        <v>18</v>
      </c>
      <c r="B36" s="4" t="s">
        <v>167</v>
      </c>
      <c r="C36" s="4" t="s">
        <v>1</v>
      </c>
      <c r="D36" s="199" t="s">
        <v>141</v>
      </c>
      <c r="E36" s="22">
        <v>18</v>
      </c>
      <c r="F36" s="22">
        <v>15</v>
      </c>
      <c r="G36" s="23"/>
      <c r="H36" s="2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8" x14ac:dyDescent="0.25">
      <c r="A37" s="22">
        <v>18</v>
      </c>
      <c r="B37" s="4" t="s">
        <v>20</v>
      </c>
      <c r="C37" s="4" t="s">
        <v>6</v>
      </c>
      <c r="D37" s="199" t="s">
        <v>141</v>
      </c>
      <c r="E37" s="22">
        <v>18</v>
      </c>
      <c r="F37" s="22">
        <v>15</v>
      </c>
      <c r="G37" s="23"/>
      <c r="H37" s="1"/>
      <c r="I37" s="2"/>
      <c r="L37" s="2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x14ac:dyDescent="0.25">
      <c r="A38" s="22">
        <v>20</v>
      </c>
      <c r="B38" s="4" t="s">
        <v>168</v>
      </c>
      <c r="C38" s="4" t="s">
        <v>19</v>
      </c>
      <c r="D38" s="199" t="s">
        <v>141</v>
      </c>
      <c r="E38" s="22">
        <v>20</v>
      </c>
      <c r="F38" s="22">
        <v>9.75</v>
      </c>
      <c r="G38" s="23"/>
      <c r="H38" s="1"/>
      <c r="I38" s="2"/>
      <c r="L38" s="2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x14ac:dyDescent="0.25">
      <c r="A39" s="22">
        <v>20</v>
      </c>
      <c r="B39" s="4" t="s">
        <v>169</v>
      </c>
      <c r="C39" s="4" t="s">
        <v>1</v>
      </c>
      <c r="D39" s="199" t="s">
        <v>141</v>
      </c>
      <c r="E39" s="22">
        <v>20</v>
      </c>
      <c r="F39" s="22">
        <v>9.75</v>
      </c>
      <c r="G39" s="195"/>
      <c r="H39" s="1"/>
      <c r="I39" s="2"/>
      <c r="L39" s="2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x14ac:dyDescent="0.25">
      <c r="A40" s="22">
        <v>20</v>
      </c>
      <c r="B40" s="4" t="s">
        <v>135</v>
      </c>
      <c r="C40" s="4" t="s">
        <v>19</v>
      </c>
      <c r="D40" s="199" t="s">
        <v>141</v>
      </c>
      <c r="E40" s="22">
        <v>20</v>
      </c>
      <c r="F40" s="22">
        <v>9.75</v>
      </c>
      <c r="G40" s="23"/>
      <c r="H40" s="1"/>
      <c r="I40" s="2"/>
      <c r="L40" s="2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x14ac:dyDescent="0.25">
      <c r="A41" s="22">
        <v>20</v>
      </c>
      <c r="B41" s="4" t="s">
        <v>74</v>
      </c>
      <c r="C41" s="4" t="s">
        <v>15</v>
      </c>
      <c r="D41" s="199" t="s">
        <v>141</v>
      </c>
      <c r="E41" s="22">
        <v>20</v>
      </c>
      <c r="F41" s="22">
        <v>9.75</v>
      </c>
      <c r="G41" s="195"/>
      <c r="H41" s="1"/>
      <c r="I41" s="2"/>
      <c r="L41" s="2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x14ac:dyDescent="0.25">
      <c r="E42" s="194"/>
      <c r="F42" s="194"/>
      <c r="G42" s="23"/>
      <c r="H42" s="1"/>
      <c r="I42" s="2"/>
      <c r="L42" s="2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x14ac:dyDescent="0.25">
      <c r="A43" s="28"/>
      <c r="B43" s="29" t="s">
        <v>143</v>
      </c>
      <c r="C43" s="29" t="s">
        <v>66</v>
      </c>
      <c r="D43" s="31" t="s">
        <v>88</v>
      </c>
      <c r="E43" s="31" t="s">
        <v>9</v>
      </c>
      <c r="F43" s="31" t="s">
        <v>10</v>
      </c>
      <c r="G43" s="2"/>
      <c r="H43" s="1"/>
      <c r="I43" s="2"/>
      <c r="L43" s="2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x14ac:dyDescent="0.25">
      <c r="A44" s="8">
        <v>1</v>
      </c>
      <c r="B44" s="11" t="s">
        <v>170</v>
      </c>
      <c r="C44" s="11" t="s">
        <v>158</v>
      </c>
      <c r="D44" s="169" t="s">
        <v>143</v>
      </c>
      <c r="E44" s="8">
        <v>1</v>
      </c>
      <c r="F44" s="101">
        <v>100</v>
      </c>
      <c r="G44" s="2"/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B44" s="1"/>
    </row>
    <row r="45" spans="1:28" x14ac:dyDescent="0.25">
      <c r="A45" s="8">
        <v>2</v>
      </c>
      <c r="B45" s="11" t="s">
        <v>49</v>
      </c>
      <c r="C45" s="11" t="s">
        <v>4</v>
      </c>
      <c r="D45" s="169" t="s">
        <v>143</v>
      </c>
      <c r="E45" s="8">
        <v>2</v>
      </c>
      <c r="F45" s="93">
        <v>80</v>
      </c>
      <c r="G45" s="1"/>
      <c r="H45" s="2"/>
      <c r="K45" s="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x14ac:dyDescent="0.25">
      <c r="A46" s="8">
        <v>3</v>
      </c>
      <c r="B46" s="11" t="s">
        <v>47</v>
      </c>
      <c r="C46" s="11" t="s">
        <v>23</v>
      </c>
      <c r="D46" s="169" t="s">
        <v>143</v>
      </c>
      <c r="E46" s="8">
        <v>3</v>
      </c>
      <c r="F46" s="93">
        <v>65</v>
      </c>
      <c r="G46" s="1"/>
      <c r="H46" s="2"/>
      <c r="K46" s="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x14ac:dyDescent="0.25">
      <c r="A47" s="22">
        <v>4</v>
      </c>
      <c r="B47" s="4" t="s">
        <v>171</v>
      </c>
      <c r="C47" s="4" t="s">
        <v>1</v>
      </c>
      <c r="D47" s="199" t="s">
        <v>143</v>
      </c>
      <c r="E47" s="22">
        <v>4</v>
      </c>
      <c r="F47" s="140">
        <v>55</v>
      </c>
      <c r="G47" s="1"/>
      <c r="H47" s="2"/>
      <c r="K47" s="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x14ac:dyDescent="0.25">
      <c r="A48" s="22">
        <v>5</v>
      </c>
      <c r="B48" s="4" t="s">
        <v>48</v>
      </c>
      <c r="C48" s="4" t="s">
        <v>23</v>
      </c>
      <c r="D48" s="199" t="s">
        <v>143</v>
      </c>
      <c r="E48" s="22">
        <v>5</v>
      </c>
      <c r="F48" s="140">
        <v>51</v>
      </c>
      <c r="G48" s="1"/>
      <c r="H48" s="2"/>
      <c r="K48" s="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x14ac:dyDescent="0.25">
      <c r="A49" s="22">
        <v>6</v>
      </c>
      <c r="B49" s="4" t="s">
        <v>172</v>
      </c>
      <c r="C49" s="4" t="s">
        <v>19</v>
      </c>
      <c r="D49" s="199" t="s">
        <v>143</v>
      </c>
      <c r="E49" s="22">
        <v>6</v>
      </c>
      <c r="F49" s="140">
        <v>45</v>
      </c>
      <c r="G49" s="1"/>
      <c r="H49" s="2"/>
      <c r="K49" s="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x14ac:dyDescent="0.25">
      <c r="A50" s="22">
        <v>6</v>
      </c>
      <c r="B50" s="4" t="s">
        <v>54</v>
      </c>
      <c r="C50" s="4" t="s">
        <v>36</v>
      </c>
      <c r="D50" s="199" t="s">
        <v>143</v>
      </c>
      <c r="E50" s="22">
        <v>6</v>
      </c>
      <c r="F50" s="140">
        <v>45</v>
      </c>
      <c r="G50" s="1"/>
      <c r="H50" s="2"/>
      <c r="K50" s="2"/>
      <c r="AB50" s="1"/>
    </row>
    <row r="51" spans="1:28" x14ac:dyDescent="0.25">
      <c r="E51" s="194"/>
      <c r="F51" s="194"/>
      <c r="G51" s="2"/>
      <c r="H51" s="1"/>
      <c r="I51" s="2"/>
      <c r="L51" s="2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x14ac:dyDescent="0.25">
      <c r="A52" s="32"/>
      <c r="B52" s="33" t="s">
        <v>128</v>
      </c>
      <c r="C52" s="33" t="s">
        <v>66</v>
      </c>
      <c r="D52" s="35" t="s">
        <v>88</v>
      </c>
      <c r="E52" s="35" t="s">
        <v>9</v>
      </c>
      <c r="F52" s="35" t="s">
        <v>10</v>
      </c>
      <c r="G52" s="2"/>
      <c r="H52" s="1"/>
      <c r="I52" s="2"/>
      <c r="L52" s="2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x14ac:dyDescent="0.25">
      <c r="A53" s="8">
        <v>1</v>
      </c>
      <c r="B53" s="11" t="s">
        <v>124</v>
      </c>
      <c r="C53" s="11" t="s">
        <v>1</v>
      </c>
      <c r="D53" s="169" t="s">
        <v>128</v>
      </c>
      <c r="E53" s="8">
        <v>1</v>
      </c>
      <c r="F53" s="101">
        <v>100</v>
      </c>
      <c r="G53" s="2"/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B53" s="1"/>
    </row>
    <row r="54" spans="1:28" x14ac:dyDescent="0.25">
      <c r="A54" s="8">
        <v>2</v>
      </c>
      <c r="B54" s="11" t="s">
        <v>33</v>
      </c>
      <c r="C54" s="11" t="s">
        <v>6</v>
      </c>
      <c r="D54" s="169" t="s">
        <v>128</v>
      </c>
      <c r="E54" s="8">
        <v>2</v>
      </c>
      <c r="F54" s="93">
        <v>80</v>
      </c>
      <c r="G54" s="1"/>
      <c r="K54" s="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x14ac:dyDescent="0.25">
      <c r="A55" s="8">
        <v>3</v>
      </c>
      <c r="B55" s="11" t="s">
        <v>35</v>
      </c>
      <c r="C55" s="11" t="s">
        <v>36</v>
      </c>
      <c r="D55" s="169" t="s">
        <v>128</v>
      </c>
      <c r="E55" s="8">
        <v>3</v>
      </c>
      <c r="F55" s="93">
        <v>65</v>
      </c>
      <c r="G55" s="1"/>
      <c r="K55" s="2"/>
      <c r="AB55" s="1"/>
    </row>
    <row r="56" spans="1:28" x14ac:dyDescent="0.25">
      <c r="E56" s="194"/>
      <c r="F56" s="194"/>
      <c r="G56" s="2"/>
      <c r="H56" s="1"/>
      <c r="I56" s="2"/>
      <c r="L56" s="2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x14ac:dyDescent="0.25">
      <c r="A57" s="28"/>
      <c r="B57" s="29" t="s">
        <v>123</v>
      </c>
      <c r="C57" s="29" t="s">
        <v>66</v>
      </c>
      <c r="D57" s="31" t="s">
        <v>88</v>
      </c>
      <c r="E57" s="31" t="s">
        <v>9</v>
      </c>
      <c r="F57" s="31" t="s">
        <v>10</v>
      </c>
      <c r="G57" s="2"/>
      <c r="H57" s="1"/>
      <c r="I57" s="2"/>
      <c r="L57" s="2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x14ac:dyDescent="0.25">
      <c r="A58" s="197">
        <v>1</v>
      </c>
      <c r="B58" s="38" t="s">
        <v>55</v>
      </c>
      <c r="C58" s="38" t="s">
        <v>56</v>
      </c>
      <c r="D58" s="169" t="s">
        <v>123</v>
      </c>
      <c r="E58" s="100">
        <v>1</v>
      </c>
      <c r="F58" s="101">
        <v>100</v>
      </c>
      <c r="G58" s="2"/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8" x14ac:dyDescent="0.25">
      <c r="A59" s="197">
        <v>2</v>
      </c>
      <c r="B59" s="38" t="s">
        <v>173</v>
      </c>
      <c r="C59" s="38" t="s">
        <v>56</v>
      </c>
      <c r="D59" s="169" t="s">
        <v>123</v>
      </c>
      <c r="E59" s="92">
        <v>2</v>
      </c>
      <c r="F59" s="93">
        <v>80</v>
      </c>
      <c r="G59" s="1"/>
      <c r="K59" s="2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8" x14ac:dyDescent="0.25">
      <c r="A60" s="197">
        <v>3</v>
      </c>
      <c r="B60" s="38" t="s">
        <v>174</v>
      </c>
      <c r="C60" s="38" t="s">
        <v>56</v>
      </c>
      <c r="D60" s="169" t="s">
        <v>123</v>
      </c>
      <c r="E60" s="92">
        <v>3</v>
      </c>
      <c r="F60" s="93">
        <v>65</v>
      </c>
      <c r="G60" s="1"/>
      <c r="K60" s="2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8" x14ac:dyDescent="0.25">
      <c r="A61" s="198">
        <v>4</v>
      </c>
      <c r="B61" s="196" t="s">
        <v>58</v>
      </c>
      <c r="C61" s="196" t="s">
        <v>19</v>
      </c>
      <c r="D61" s="199" t="s">
        <v>123</v>
      </c>
      <c r="E61" s="92">
        <v>4</v>
      </c>
      <c r="F61" s="93">
        <v>55</v>
      </c>
      <c r="G61" s="1"/>
      <c r="K61" s="2"/>
      <c r="L61" s="1"/>
      <c r="M61" s="1"/>
      <c r="N61" s="2"/>
      <c r="O61" s="2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8" x14ac:dyDescent="0.25">
      <c r="A62" s="198">
        <v>5</v>
      </c>
      <c r="B62" s="196" t="s">
        <v>59</v>
      </c>
      <c r="C62" s="196" t="s">
        <v>19</v>
      </c>
      <c r="D62" s="199" t="s">
        <v>123</v>
      </c>
      <c r="E62" s="92">
        <v>5</v>
      </c>
      <c r="F62" s="93">
        <v>51</v>
      </c>
      <c r="G62" s="1"/>
      <c r="K62" s="2"/>
      <c r="L62" s="1"/>
      <c r="M62" s="1"/>
      <c r="N62" s="2"/>
      <c r="O62" s="2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8" x14ac:dyDescent="0.25">
      <c r="A63" s="198">
        <v>6</v>
      </c>
      <c r="B63" s="196" t="s">
        <v>175</v>
      </c>
      <c r="C63" s="196" t="s">
        <v>19</v>
      </c>
      <c r="D63" s="199" t="s">
        <v>123</v>
      </c>
      <c r="E63" s="92">
        <v>6</v>
      </c>
      <c r="F63" s="93">
        <v>47</v>
      </c>
      <c r="G63" s="1"/>
      <c r="K63" s="2"/>
    </row>
    <row r="65" spans="1:35" x14ac:dyDescent="0.25">
      <c r="A65" s="35"/>
      <c r="B65" s="33" t="s">
        <v>181</v>
      </c>
      <c r="C65" s="33" t="s">
        <v>66</v>
      </c>
      <c r="D65" s="35" t="s">
        <v>88</v>
      </c>
      <c r="E65" s="35" t="s">
        <v>9</v>
      </c>
      <c r="F65" s="35" t="s">
        <v>10</v>
      </c>
    </row>
    <row r="66" spans="1:35" x14ac:dyDescent="0.25">
      <c r="A66" s="8">
        <v>1</v>
      </c>
      <c r="B66" s="11" t="s">
        <v>109</v>
      </c>
      <c r="C66" s="11" t="s">
        <v>23</v>
      </c>
      <c r="D66" s="169" t="s">
        <v>181</v>
      </c>
      <c r="E66" s="8">
        <v>1</v>
      </c>
      <c r="F66" s="101">
        <v>100</v>
      </c>
      <c r="G66" s="2"/>
      <c r="H66" s="202"/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</row>
    <row r="67" spans="1:35" x14ac:dyDescent="0.25">
      <c r="A67" s="8">
        <v>2</v>
      </c>
      <c r="B67" s="11" t="s">
        <v>176</v>
      </c>
      <c r="C67" s="11" t="s">
        <v>158</v>
      </c>
      <c r="D67" s="169" t="s">
        <v>181</v>
      </c>
      <c r="E67" s="8">
        <v>2</v>
      </c>
      <c r="F67" s="93">
        <v>80</v>
      </c>
      <c r="G67" s="1"/>
      <c r="H67" s="202"/>
      <c r="K67" s="2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</row>
    <row r="68" spans="1:35" x14ac:dyDescent="0.25">
      <c r="A68" s="8">
        <v>3</v>
      </c>
      <c r="B68" s="11" t="s">
        <v>111</v>
      </c>
      <c r="C68" s="11" t="s">
        <v>80</v>
      </c>
      <c r="D68" s="169" t="s">
        <v>181</v>
      </c>
      <c r="E68" s="8">
        <v>3</v>
      </c>
      <c r="F68" s="93">
        <v>65</v>
      </c>
      <c r="G68" s="1"/>
      <c r="H68" s="202"/>
      <c r="K68" s="2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</row>
    <row r="69" spans="1:35" x14ac:dyDescent="0.25">
      <c r="A69" s="22">
        <v>4</v>
      </c>
      <c r="B69" s="4" t="s">
        <v>110</v>
      </c>
      <c r="C69" s="4" t="s">
        <v>56</v>
      </c>
      <c r="D69" s="199" t="s">
        <v>181</v>
      </c>
      <c r="E69" s="22">
        <v>4</v>
      </c>
      <c r="F69" s="140">
        <v>55</v>
      </c>
      <c r="G69" s="1"/>
      <c r="H69" s="202"/>
      <c r="K69" s="2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2"/>
      <c r="AI69" s="2"/>
    </row>
    <row r="70" spans="1:35" x14ac:dyDescent="0.25">
      <c r="A70" s="22">
        <v>5</v>
      </c>
      <c r="B70" s="4" t="s">
        <v>177</v>
      </c>
      <c r="C70" s="4" t="s">
        <v>158</v>
      </c>
      <c r="D70" s="199" t="s">
        <v>181</v>
      </c>
      <c r="E70" s="22">
        <v>5</v>
      </c>
      <c r="F70" s="140">
        <v>51</v>
      </c>
      <c r="G70" s="1"/>
      <c r="H70" s="202"/>
      <c r="K70" s="2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</row>
    <row r="71" spans="1:35" x14ac:dyDescent="0.25">
      <c r="A71" s="22">
        <v>6</v>
      </c>
      <c r="B71" s="4" t="s">
        <v>178</v>
      </c>
      <c r="C71" s="4" t="s">
        <v>56</v>
      </c>
      <c r="D71" s="199" t="s">
        <v>181</v>
      </c>
      <c r="E71" s="22">
        <v>6</v>
      </c>
      <c r="F71" s="140">
        <v>47</v>
      </c>
      <c r="G71" s="1"/>
      <c r="H71" s="202"/>
      <c r="K71" s="2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2"/>
      <c r="X71" s="1"/>
      <c r="Y71" s="1"/>
      <c r="Z71" s="1"/>
      <c r="AA71" s="1"/>
      <c r="AB71" s="1"/>
      <c r="AC71" s="1"/>
      <c r="AD71" s="1"/>
      <c r="AE71" s="1"/>
      <c r="AF71" s="2"/>
      <c r="AG71" s="2"/>
      <c r="AH71" s="2"/>
      <c r="AI71" s="2"/>
    </row>
    <row r="72" spans="1:35" x14ac:dyDescent="0.25">
      <c r="A72" s="22">
        <v>7</v>
      </c>
      <c r="B72" s="4" t="s">
        <v>179</v>
      </c>
      <c r="C72" s="4" t="s">
        <v>15</v>
      </c>
      <c r="D72" s="199" t="s">
        <v>181</v>
      </c>
      <c r="E72" s="22">
        <v>7</v>
      </c>
      <c r="F72" s="140">
        <v>43</v>
      </c>
      <c r="G72" s="1"/>
      <c r="H72" s="202"/>
      <c r="K72" s="2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</row>
    <row r="73" spans="1:35" x14ac:dyDescent="0.25">
      <c r="A73" s="22">
        <v>8</v>
      </c>
      <c r="B73" s="4" t="s">
        <v>180</v>
      </c>
      <c r="C73" s="4" t="s">
        <v>56</v>
      </c>
      <c r="D73" s="199" t="s">
        <v>181</v>
      </c>
      <c r="E73" s="22">
        <v>8</v>
      </c>
      <c r="F73" s="136">
        <v>38.5</v>
      </c>
      <c r="G73" s="195"/>
      <c r="H73" s="202"/>
      <c r="K73" s="2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2"/>
      <c r="AA73" s="2"/>
      <c r="AB73" s="1"/>
      <c r="AC73" s="1"/>
      <c r="AD73" s="1"/>
      <c r="AE73" s="1"/>
      <c r="AF73" s="1"/>
      <c r="AG73" s="1"/>
      <c r="AH73" s="1"/>
      <c r="AI73" s="1"/>
    </row>
    <row r="74" spans="1:35" x14ac:dyDescent="0.25">
      <c r="A74" s="22">
        <v>8</v>
      </c>
      <c r="B74" s="4" t="s">
        <v>112</v>
      </c>
      <c r="C74" s="4" t="s">
        <v>36</v>
      </c>
      <c r="D74" s="199" t="s">
        <v>181</v>
      </c>
      <c r="E74" s="22">
        <v>8</v>
      </c>
      <c r="F74" s="136">
        <v>38.5</v>
      </c>
      <c r="G74" s="203"/>
      <c r="H74" s="203"/>
      <c r="K74" s="2"/>
    </row>
    <row r="75" spans="1:35" x14ac:dyDescent="0.25">
      <c r="G75" s="24"/>
      <c r="H75" s="24"/>
    </row>
    <row r="76" spans="1:35" x14ac:dyDescent="0.25">
      <c r="A76" s="31"/>
      <c r="B76" s="29" t="s">
        <v>108</v>
      </c>
      <c r="C76" s="29" t="s">
        <v>66</v>
      </c>
      <c r="D76" s="31" t="s">
        <v>88</v>
      </c>
      <c r="E76" s="31" t="s">
        <v>9</v>
      </c>
      <c r="F76" s="31" t="s">
        <v>10</v>
      </c>
    </row>
    <row r="77" spans="1:35" x14ac:dyDescent="0.25">
      <c r="A77" s="8">
        <v>1</v>
      </c>
      <c r="B77" s="11" t="s">
        <v>103</v>
      </c>
      <c r="C77" s="11" t="s">
        <v>45</v>
      </c>
      <c r="D77" s="169" t="s">
        <v>108</v>
      </c>
      <c r="E77" s="8">
        <v>1</v>
      </c>
      <c r="F77" s="101">
        <v>100</v>
      </c>
      <c r="G77" s="2"/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35" x14ac:dyDescent="0.25">
      <c r="A78" s="8">
        <v>2</v>
      </c>
      <c r="B78" s="11" t="s">
        <v>182</v>
      </c>
      <c r="C78" s="11" t="s">
        <v>1</v>
      </c>
      <c r="D78" s="169" t="s">
        <v>108</v>
      </c>
      <c r="E78" s="8">
        <v>2</v>
      </c>
      <c r="F78" s="93">
        <v>80</v>
      </c>
      <c r="G78" s="1"/>
      <c r="K78" s="2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35" x14ac:dyDescent="0.25">
      <c r="A79" s="8">
        <v>3</v>
      </c>
      <c r="B79" s="11" t="s">
        <v>102</v>
      </c>
      <c r="C79" s="11" t="s">
        <v>45</v>
      </c>
      <c r="D79" s="169" t="s">
        <v>108</v>
      </c>
      <c r="E79" s="8">
        <v>3</v>
      </c>
      <c r="F79" s="93">
        <v>65</v>
      </c>
      <c r="G79" s="1"/>
      <c r="K79" s="2"/>
      <c r="L79" s="1"/>
      <c r="M79" s="1"/>
      <c r="N79" s="2"/>
      <c r="O79" s="2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35" x14ac:dyDescent="0.25">
      <c r="A80" s="22">
        <v>4</v>
      </c>
      <c r="B80" s="4" t="s">
        <v>183</v>
      </c>
      <c r="C80" s="4" t="s">
        <v>23</v>
      </c>
      <c r="D80" s="199" t="s">
        <v>108</v>
      </c>
      <c r="E80" s="22">
        <v>4</v>
      </c>
      <c r="F80" s="140">
        <v>55</v>
      </c>
      <c r="G80" s="1"/>
      <c r="K80" s="2"/>
      <c r="L80" s="1"/>
      <c r="M80" s="1"/>
      <c r="N80" s="2"/>
      <c r="O80" s="2"/>
      <c r="P80" s="1"/>
      <c r="Q80" s="1"/>
      <c r="R80" s="1"/>
      <c r="S80" s="1"/>
      <c r="T80" s="1"/>
      <c r="U80" s="1"/>
      <c r="V80" s="1"/>
      <c r="W80" s="1"/>
      <c r="X80" s="2"/>
      <c r="Y80" s="2"/>
      <c r="Z80" s="1"/>
      <c r="AA80" s="2"/>
    </row>
    <row r="81" spans="1:27" x14ac:dyDescent="0.25">
      <c r="A81" s="22">
        <v>5</v>
      </c>
      <c r="B81" s="4" t="s">
        <v>184</v>
      </c>
      <c r="C81" s="4" t="s">
        <v>56</v>
      </c>
      <c r="D81" s="199" t="s">
        <v>108</v>
      </c>
      <c r="E81" s="22">
        <v>5</v>
      </c>
      <c r="F81" s="26">
        <v>51</v>
      </c>
      <c r="G81" s="1"/>
      <c r="K81" s="2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x14ac:dyDescent="0.25">
      <c r="A82" s="22">
        <v>6</v>
      </c>
      <c r="B82" s="4" t="s">
        <v>105</v>
      </c>
      <c r="C82" s="4" t="s">
        <v>23</v>
      </c>
      <c r="D82" s="199" t="s">
        <v>108</v>
      </c>
      <c r="E82" s="22">
        <v>6</v>
      </c>
      <c r="F82" s="26">
        <v>47</v>
      </c>
      <c r="G82" s="1"/>
      <c r="K82" s="2"/>
      <c r="L82" s="1"/>
      <c r="M82" s="1"/>
      <c r="N82" s="2"/>
      <c r="O82" s="2"/>
      <c r="P82" s="1"/>
      <c r="Q82" s="1"/>
      <c r="R82" s="1"/>
      <c r="S82" s="1"/>
      <c r="T82" s="1"/>
      <c r="U82" s="1"/>
      <c r="V82" s="2"/>
      <c r="W82" s="2"/>
      <c r="X82" s="2"/>
      <c r="Y82" s="2"/>
      <c r="Z82" s="1"/>
      <c r="AA82" s="2"/>
    </row>
    <row r="83" spans="1:27" x14ac:dyDescent="0.25">
      <c r="A83" s="22">
        <v>7</v>
      </c>
      <c r="B83" s="4" t="s">
        <v>106</v>
      </c>
      <c r="C83" s="4" t="s">
        <v>107</v>
      </c>
      <c r="D83" s="199" t="s">
        <v>108</v>
      </c>
      <c r="E83" s="22">
        <v>7</v>
      </c>
      <c r="F83" s="22">
        <v>41.5</v>
      </c>
      <c r="G83" s="195"/>
      <c r="H83" s="24"/>
      <c r="K83" s="2"/>
      <c r="L83" s="1"/>
      <c r="M83" s="1"/>
      <c r="N83" s="2"/>
      <c r="O83" s="2"/>
      <c r="P83" s="1"/>
      <c r="Q83" s="1"/>
      <c r="R83" s="1"/>
      <c r="S83" s="1"/>
      <c r="T83" s="1"/>
      <c r="U83" s="1"/>
      <c r="V83" s="2"/>
      <c r="W83" s="2"/>
      <c r="X83" s="2"/>
      <c r="Y83" s="2"/>
      <c r="Z83" s="1"/>
      <c r="AA83" s="2"/>
    </row>
    <row r="84" spans="1:27" x14ac:dyDescent="0.25">
      <c r="A84" s="22">
        <v>7</v>
      </c>
      <c r="B84" s="4" t="s">
        <v>185</v>
      </c>
      <c r="C84" s="4" t="s">
        <v>19</v>
      </c>
      <c r="D84" s="199" t="s">
        <v>108</v>
      </c>
      <c r="E84" s="22">
        <v>7</v>
      </c>
      <c r="F84" s="22">
        <v>41.5</v>
      </c>
      <c r="G84" s="195"/>
      <c r="H84" s="24"/>
      <c r="K84" s="2"/>
      <c r="L84" s="1"/>
      <c r="M84" s="1"/>
      <c r="N84" s="2"/>
      <c r="O84" s="2"/>
      <c r="P84" s="1"/>
      <c r="Q84" s="1"/>
      <c r="R84" s="1"/>
      <c r="S84" s="1"/>
      <c r="T84" s="1"/>
      <c r="U84" s="1"/>
      <c r="V84" s="2"/>
      <c r="W84" s="2"/>
      <c r="X84" s="2"/>
      <c r="Y84" s="2"/>
      <c r="Z84" s="1"/>
      <c r="AA84" s="2"/>
    </row>
    <row r="85" spans="1:27" x14ac:dyDescent="0.25">
      <c r="A85" s="22">
        <v>9</v>
      </c>
      <c r="B85" s="4" t="s">
        <v>186</v>
      </c>
      <c r="C85" s="4" t="s">
        <v>19</v>
      </c>
      <c r="D85" s="199" t="s">
        <v>108</v>
      </c>
      <c r="E85" s="22">
        <v>9</v>
      </c>
      <c r="F85" s="205">
        <v>37</v>
      </c>
      <c r="G85" s="204"/>
      <c r="H85" s="24"/>
      <c r="K85" s="2"/>
      <c r="L85" s="1"/>
      <c r="M85" s="1"/>
      <c r="N85" s="2"/>
      <c r="O85" s="2"/>
      <c r="P85" s="1"/>
      <c r="Q85" s="1"/>
      <c r="R85" s="1"/>
      <c r="S85" s="1"/>
      <c r="T85" s="1"/>
      <c r="U85" s="1"/>
      <c r="V85" s="2"/>
      <c r="W85" s="2"/>
      <c r="X85" s="2"/>
      <c r="Y85" s="2"/>
      <c r="Z85" s="1"/>
      <c r="AA85" s="2"/>
    </row>
    <row r="86" spans="1:27" x14ac:dyDescent="0.25">
      <c r="A86" s="22">
        <v>10</v>
      </c>
      <c r="B86" s="4" t="s">
        <v>187</v>
      </c>
      <c r="C86" s="4" t="s">
        <v>1</v>
      </c>
      <c r="D86" s="199" t="s">
        <v>108</v>
      </c>
      <c r="E86" s="22">
        <v>10</v>
      </c>
      <c r="F86" s="140">
        <v>34</v>
      </c>
      <c r="G86" s="1"/>
      <c r="K86" s="2"/>
    </row>
    <row r="89" spans="1:27" x14ac:dyDescent="0.25">
      <c r="A89" s="31"/>
      <c r="B89" s="29" t="s">
        <v>193</v>
      </c>
      <c r="C89" s="29" t="s">
        <v>66</v>
      </c>
      <c r="D89" s="31" t="s">
        <v>88</v>
      </c>
      <c r="E89" s="31" t="s">
        <v>9</v>
      </c>
      <c r="F89" s="31" t="s">
        <v>10</v>
      </c>
    </row>
    <row r="90" spans="1:27" x14ac:dyDescent="0.25">
      <c r="A90" s="8">
        <v>1</v>
      </c>
      <c r="B90" s="11" t="s">
        <v>188</v>
      </c>
      <c r="C90" s="11" t="s">
        <v>107</v>
      </c>
      <c r="D90" s="169" t="s">
        <v>193</v>
      </c>
      <c r="E90" s="8">
        <v>1</v>
      </c>
      <c r="F90" s="7">
        <v>100</v>
      </c>
      <c r="G90" s="2"/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7" x14ac:dyDescent="0.25">
      <c r="A91" s="8">
        <v>2</v>
      </c>
      <c r="B91" s="11" t="s">
        <v>189</v>
      </c>
      <c r="C91" s="11" t="s">
        <v>19</v>
      </c>
      <c r="D91" s="169" t="s">
        <v>193</v>
      </c>
      <c r="E91" s="8">
        <v>2</v>
      </c>
      <c r="F91" s="7">
        <v>80</v>
      </c>
      <c r="G91" s="1"/>
      <c r="K91" s="2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x14ac:dyDescent="0.25">
      <c r="A92" s="8">
        <v>3</v>
      </c>
      <c r="B92" s="11" t="s">
        <v>190</v>
      </c>
      <c r="C92" s="11" t="s">
        <v>1</v>
      </c>
      <c r="D92" s="169" t="s">
        <v>193</v>
      </c>
      <c r="E92" s="8">
        <v>3</v>
      </c>
      <c r="F92" s="7">
        <v>65</v>
      </c>
      <c r="G92" s="1"/>
      <c r="K92" s="2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x14ac:dyDescent="0.25">
      <c r="A93" s="22">
        <v>4</v>
      </c>
      <c r="B93" s="4" t="s">
        <v>191</v>
      </c>
      <c r="C93" s="4" t="s">
        <v>19</v>
      </c>
      <c r="D93" s="199" t="s">
        <v>193</v>
      </c>
      <c r="E93" s="22">
        <v>4</v>
      </c>
      <c r="F93" s="3">
        <v>53</v>
      </c>
      <c r="G93" s="1"/>
      <c r="K93" s="2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2"/>
      <c r="Y93" s="2"/>
      <c r="Z93" s="2"/>
      <c r="AA93" s="2"/>
    </row>
    <row r="94" spans="1:27" x14ac:dyDescent="0.25">
      <c r="A94" s="22">
        <v>4</v>
      </c>
      <c r="B94" s="4" t="s">
        <v>192</v>
      </c>
      <c r="C94" s="4" t="s">
        <v>1</v>
      </c>
      <c r="D94" s="199" t="s">
        <v>193</v>
      </c>
      <c r="E94" s="22">
        <v>4</v>
      </c>
      <c r="F94" s="3">
        <v>53</v>
      </c>
      <c r="G94" s="1"/>
      <c r="K94" s="2"/>
    </row>
    <row r="96" spans="1:27" x14ac:dyDescent="0.25">
      <c r="A96" s="31"/>
      <c r="B96" s="29" t="s">
        <v>197</v>
      </c>
      <c r="C96" s="29" t="s">
        <v>66</v>
      </c>
      <c r="D96" s="31" t="s">
        <v>88</v>
      </c>
      <c r="E96" s="31" t="s">
        <v>9</v>
      </c>
      <c r="F96" s="31" t="s">
        <v>10</v>
      </c>
    </row>
    <row r="97" spans="1:27" x14ac:dyDescent="0.25">
      <c r="A97" s="8">
        <v>1</v>
      </c>
      <c r="B97" s="11" t="s">
        <v>194</v>
      </c>
      <c r="C97" s="11" t="s">
        <v>56</v>
      </c>
      <c r="D97" s="6" t="s">
        <v>197</v>
      </c>
      <c r="E97" s="8">
        <v>1</v>
      </c>
      <c r="F97" s="7">
        <v>100</v>
      </c>
      <c r="G97" s="2"/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7" x14ac:dyDescent="0.25">
      <c r="A98" s="8">
        <v>2</v>
      </c>
      <c r="B98" s="11" t="s">
        <v>195</v>
      </c>
      <c r="C98" s="11" t="s">
        <v>56</v>
      </c>
      <c r="D98" s="6" t="s">
        <v>197</v>
      </c>
      <c r="E98" s="8">
        <v>2</v>
      </c>
      <c r="F98" s="8">
        <v>72.5</v>
      </c>
      <c r="G98" s="1"/>
      <c r="K98" s="2"/>
      <c r="L98" s="1"/>
      <c r="M98" s="1"/>
      <c r="N98" s="2"/>
      <c r="O98" s="2"/>
      <c r="P98" s="1"/>
      <c r="Q98" s="1"/>
      <c r="R98" s="1"/>
      <c r="S98" s="1"/>
      <c r="T98" s="1"/>
      <c r="U98" s="1"/>
      <c r="V98" s="1"/>
      <c r="W98" s="1"/>
      <c r="X98" s="2"/>
      <c r="Y98" s="2"/>
      <c r="Z98" s="2"/>
      <c r="AA98" s="2"/>
    </row>
    <row r="99" spans="1:27" x14ac:dyDescent="0.25">
      <c r="A99" s="8">
        <v>2</v>
      </c>
      <c r="B99" s="11" t="s">
        <v>196</v>
      </c>
      <c r="C99" s="11" t="s">
        <v>19</v>
      </c>
      <c r="D99" s="6" t="s">
        <v>197</v>
      </c>
      <c r="E99" s="8">
        <v>2</v>
      </c>
      <c r="F99" s="8">
        <v>72.5</v>
      </c>
      <c r="G99" s="1"/>
      <c r="K99" s="2"/>
    </row>
    <row r="101" spans="1:27" x14ac:dyDescent="0.25">
      <c r="A101" s="35"/>
      <c r="B101" s="33" t="s">
        <v>97</v>
      </c>
      <c r="C101" s="33" t="s">
        <v>66</v>
      </c>
      <c r="D101" s="35" t="s">
        <v>88</v>
      </c>
      <c r="E101" s="35" t="s">
        <v>9</v>
      </c>
      <c r="F101" s="35" t="s">
        <v>10</v>
      </c>
    </row>
    <row r="102" spans="1:27" x14ac:dyDescent="0.25">
      <c r="A102" s="8">
        <v>1</v>
      </c>
      <c r="B102" s="11" t="s">
        <v>198</v>
      </c>
      <c r="C102" s="11" t="s">
        <v>107</v>
      </c>
      <c r="D102" s="6" t="s">
        <v>97</v>
      </c>
      <c r="E102" s="8">
        <v>1</v>
      </c>
      <c r="F102" s="8">
        <v>100</v>
      </c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7" x14ac:dyDescent="0.25">
      <c r="A103" s="8">
        <v>2</v>
      </c>
      <c r="B103" s="11" t="s">
        <v>98</v>
      </c>
      <c r="C103" s="11" t="s">
        <v>45</v>
      </c>
      <c r="D103" s="6" t="s">
        <v>97</v>
      </c>
      <c r="E103" s="8">
        <v>2</v>
      </c>
      <c r="F103" s="8">
        <v>80</v>
      </c>
      <c r="K103" s="2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x14ac:dyDescent="0.25">
      <c r="A104" s="8">
        <v>3</v>
      </c>
      <c r="B104" s="11" t="s">
        <v>90</v>
      </c>
      <c r="C104" s="11" t="s">
        <v>80</v>
      </c>
      <c r="D104" s="6" t="s">
        <v>97</v>
      </c>
      <c r="E104" s="8">
        <v>3</v>
      </c>
      <c r="F104" s="8">
        <v>65</v>
      </c>
      <c r="K104" s="2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2"/>
      <c r="X104" s="1"/>
      <c r="Y104" s="1"/>
      <c r="Z104" s="2"/>
      <c r="AA104" s="2"/>
    </row>
    <row r="105" spans="1:27" x14ac:dyDescent="0.25">
      <c r="A105" s="22">
        <v>4</v>
      </c>
      <c r="B105" s="4" t="s">
        <v>91</v>
      </c>
      <c r="C105" s="4" t="s">
        <v>45</v>
      </c>
      <c r="D105" s="18" t="s">
        <v>97</v>
      </c>
      <c r="E105" s="22">
        <v>4</v>
      </c>
      <c r="F105" s="26">
        <v>55</v>
      </c>
      <c r="H105" s="24"/>
      <c r="I105" s="24"/>
      <c r="K105" s="2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2"/>
      <c r="Y105" s="2"/>
      <c r="Z105" s="2"/>
      <c r="AA105" s="2"/>
    </row>
    <row r="106" spans="1:27" x14ac:dyDescent="0.25">
      <c r="A106" s="22">
        <v>5</v>
      </c>
      <c r="B106" s="4" t="s">
        <v>199</v>
      </c>
      <c r="C106" s="4" t="s">
        <v>80</v>
      </c>
      <c r="D106" s="18" t="s">
        <v>97</v>
      </c>
      <c r="E106" s="22">
        <v>5</v>
      </c>
      <c r="F106" s="26">
        <v>47</v>
      </c>
      <c r="H106" s="195"/>
      <c r="I106" s="24"/>
      <c r="K106" s="2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2"/>
      <c r="X106" s="2"/>
      <c r="Y106" s="2"/>
      <c r="Z106" s="2"/>
      <c r="AA106" s="2"/>
    </row>
    <row r="107" spans="1:27" x14ac:dyDescent="0.25">
      <c r="A107" s="22">
        <v>5</v>
      </c>
      <c r="B107" s="4" t="s">
        <v>92</v>
      </c>
      <c r="C107" s="4" t="s">
        <v>80</v>
      </c>
      <c r="D107" s="18" t="s">
        <v>97</v>
      </c>
      <c r="E107" s="22">
        <v>5</v>
      </c>
      <c r="F107" s="26">
        <v>47</v>
      </c>
      <c r="H107" s="195"/>
      <c r="I107" s="24"/>
      <c r="K107" s="2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2"/>
      <c r="AA107" s="2"/>
    </row>
    <row r="108" spans="1:27" x14ac:dyDescent="0.25">
      <c r="A108" s="22">
        <v>5</v>
      </c>
      <c r="B108" s="4" t="s">
        <v>94</v>
      </c>
      <c r="C108" s="4" t="s">
        <v>95</v>
      </c>
      <c r="D108" s="18" t="s">
        <v>97</v>
      </c>
      <c r="E108" s="22">
        <v>5</v>
      </c>
      <c r="F108" s="26">
        <v>47</v>
      </c>
      <c r="H108" s="195"/>
      <c r="I108" s="24"/>
      <c r="K108" s="2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x14ac:dyDescent="0.25">
      <c r="A109" s="22">
        <v>8</v>
      </c>
      <c r="B109" s="4" t="s">
        <v>96</v>
      </c>
      <c r="C109" s="4" t="s">
        <v>80</v>
      </c>
      <c r="D109" s="18" t="s">
        <v>97</v>
      </c>
      <c r="E109" s="22">
        <v>8</v>
      </c>
      <c r="F109" s="26">
        <v>40</v>
      </c>
      <c r="H109" s="24"/>
      <c r="I109" s="206"/>
      <c r="K109" s="2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2"/>
      <c r="X109" s="2"/>
      <c r="Y109" s="2"/>
      <c r="Z109" s="2"/>
      <c r="AA109" s="2"/>
    </row>
    <row r="110" spans="1:27" x14ac:dyDescent="0.25">
      <c r="A110" s="22">
        <v>9</v>
      </c>
      <c r="B110" s="4" t="s">
        <v>99</v>
      </c>
      <c r="C110" s="4" t="s">
        <v>80</v>
      </c>
      <c r="D110" s="18" t="s">
        <v>97</v>
      </c>
      <c r="E110" s="22">
        <v>9</v>
      </c>
      <c r="F110" s="26">
        <v>35.5</v>
      </c>
      <c r="G110" s="203"/>
      <c r="H110" s="24"/>
      <c r="I110" s="24"/>
      <c r="K110" s="2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2"/>
      <c r="X110" s="2"/>
      <c r="Y110" s="2"/>
      <c r="Z110" s="2"/>
      <c r="AA110" s="2"/>
    </row>
    <row r="111" spans="1:27" x14ac:dyDescent="0.25">
      <c r="A111" s="22">
        <v>9</v>
      </c>
      <c r="B111" s="4" t="s">
        <v>200</v>
      </c>
      <c r="C111" s="4" t="s">
        <v>107</v>
      </c>
      <c r="D111" s="18" t="s">
        <v>97</v>
      </c>
      <c r="E111" s="22">
        <v>9</v>
      </c>
      <c r="F111" s="26">
        <v>35.5</v>
      </c>
      <c r="G111" s="195"/>
      <c r="H111" s="24"/>
      <c r="K111" s="2"/>
    </row>
    <row r="112" spans="1:27" x14ac:dyDescent="0.25">
      <c r="G112" s="24"/>
      <c r="H112" s="24"/>
    </row>
    <row r="113" spans="1:27" x14ac:dyDescent="0.25">
      <c r="A113" s="31"/>
      <c r="B113" s="29" t="s">
        <v>86</v>
      </c>
      <c r="C113" s="29" t="s">
        <v>66</v>
      </c>
      <c r="D113" s="31" t="s">
        <v>88</v>
      </c>
      <c r="E113" s="31" t="s">
        <v>9</v>
      </c>
      <c r="F113" s="31" t="s">
        <v>10</v>
      </c>
    </row>
    <row r="114" spans="1:27" x14ac:dyDescent="0.25">
      <c r="A114" s="4">
        <v>1</v>
      </c>
      <c r="B114" s="4" t="s">
        <v>78</v>
      </c>
      <c r="C114" s="4" t="s">
        <v>45</v>
      </c>
      <c r="D114" s="18" t="s">
        <v>86</v>
      </c>
      <c r="E114" s="22">
        <v>1</v>
      </c>
      <c r="F114" s="101">
        <v>100</v>
      </c>
      <c r="G114" s="2"/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7" x14ac:dyDescent="0.25">
      <c r="A115" s="4">
        <v>2</v>
      </c>
      <c r="B115" s="4" t="s">
        <v>201</v>
      </c>
      <c r="C115" s="4" t="s">
        <v>202</v>
      </c>
      <c r="D115" s="18" t="s">
        <v>86</v>
      </c>
      <c r="E115" s="22">
        <v>2</v>
      </c>
      <c r="F115" s="93">
        <v>80</v>
      </c>
      <c r="G115" s="1"/>
      <c r="H115" s="2"/>
      <c r="K115" s="2"/>
      <c r="L115" s="1"/>
      <c r="M115" s="1"/>
      <c r="N115" s="2"/>
      <c r="O115" s="2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x14ac:dyDescent="0.25">
      <c r="A116" s="4">
        <v>3</v>
      </c>
      <c r="B116" s="4" t="s">
        <v>203</v>
      </c>
      <c r="C116" s="4" t="s">
        <v>56</v>
      </c>
      <c r="D116" s="18" t="s">
        <v>86</v>
      </c>
      <c r="E116" s="22">
        <v>3</v>
      </c>
      <c r="F116" s="93">
        <v>65</v>
      </c>
      <c r="G116" s="1"/>
      <c r="H116" s="2"/>
      <c r="K116" s="2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x14ac:dyDescent="0.25">
      <c r="A117" s="4">
        <v>4</v>
      </c>
      <c r="B117" s="4" t="s">
        <v>204</v>
      </c>
      <c r="C117" s="4" t="s">
        <v>205</v>
      </c>
      <c r="D117" s="18" t="s">
        <v>86</v>
      </c>
      <c r="E117" s="22">
        <v>4</v>
      </c>
      <c r="F117" s="93">
        <v>55</v>
      </c>
      <c r="G117" s="1"/>
      <c r="H117" s="2"/>
      <c r="K117" s="2"/>
      <c r="L117" s="1"/>
      <c r="M117" s="1"/>
      <c r="N117" s="2"/>
      <c r="O117" s="2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2"/>
      <c r="AA117" s="2"/>
    </row>
    <row r="118" spans="1:27" x14ac:dyDescent="0.25">
      <c r="A118" s="4">
        <v>4</v>
      </c>
      <c r="B118" s="4" t="s">
        <v>81</v>
      </c>
      <c r="C118" s="4" t="s">
        <v>1</v>
      </c>
      <c r="D118" s="18" t="s">
        <v>86</v>
      </c>
      <c r="E118" s="22">
        <v>4</v>
      </c>
      <c r="F118" s="93">
        <v>53</v>
      </c>
      <c r="G118" s="1"/>
      <c r="H118" s="2"/>
      <c r="K118" s="2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x14ac:dyDescent="0.25">
      <c r="A119" s="4">
        <v>4</v>
      </c>
      <c r="B119" s="4" t="s">
        <v>206</v>
      </c>
      <c r="C119" s="4" t="s">
        <v>15</v>
      </c>
      <c r="D119" s="18" t="s">
        <v>86</v>
      </c>
      <c r="E119" s="22">
        <v>4</v>
      </c>
      <c r="F119" s="93">
        <v>53</v>
      </c>
      <c r="G119" s="1"/>
      <c r="H119" s="2"/>
      <c r="K119" s="2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2"/>
      <c r="AA119" s="2"/>
    </row>
    <row r="120" spans="1:27" x14ac:dyDescent="0.25">
      <c r="A120" s="4">
        <v>7</v>
      </c>
      <c r="B120" s="4" t="s">
        <v>207</v>
      </c>
      <c r="C120" s="4" t="s">
        <v>80</v>
      </c>
      <c r="D120" s="18" t="s">
        <v>86</v>
      </c>
      <c r="E120" s="22">
        <v>7</v>
      </c>
      <c r="F120" s="93">
        <v>43</v>
      </c>
      <c r="G120" s="1"/>
      <c r="H120" s="2"/>
      <c r="K120" s="2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x14ac:dyDescent="0.25">
      <c r="A121" s="4">
        <v>7</v>
      </c>
      <c r="B121" s="4" t="s">
        <v>79</v>
      </c>
      <c r="C121" s="4" t="s">
        <v>80</v>
      </c>
      <c r="D121" s="18" t="s">
        <v>86</v>
      </c>
      <c r="E121" s="22">
        <v>7</v>
      </c>
      <c r="F121" s="93">
        <v>40</v>
      </c>
      <c r="G121" s="1"/>
      <c r="H121" s="2"/>
      <c r="K121" s="2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2"/>
      <c r="AA121" s="2"/>
    </row>
    <row r="122" spans="1:27" x14ac:dyDescent="0.25">
      <c r="A122" s="4">
        <v>9</v>
      </c>
      <c r="B122" s="4" t="s">
        <v>208</v>
      </c>
      <c r="C122" s="4" t="s">
        <v>107</v>
      </c>
      <c r="D122" s="18" t="s">
        <v>86</v>
      </c>
      <c r="E122" s="22">
        <v>9</v>
      </c>
      <c r="F122" s="95">
        <v>37</v>
      </c>
      <c r="G122" s="1"/>
      <c r="H122" s="2"/>
      <c r="K122" s="2"/>
      <c r="L122" s="1"/>
      <c r="M122" s="1"/>
      <c r="N122" s="2"/>
      <c r="O122" s="2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2"/>
      <c r="AA122" s="2"/>
    </row>
    <row r="123" spans="1:27" x14ac:dyDescent="0.25">
      <c r="A123" s="4">
        <v>10</v>
      </c>
      <c r="B123" s="4" t="s">
        <v>209</v>
      </c>
      <c r="C123" s="4" t="s">
        <v>210</v>
      </c>
      <c r="D123" s="18" t="s">
        <v>86</v>
      </c>
      <c r="E123" s="22">
        <v>10</v>
      </c>
      <c r="F123" s="93">
        <v>34</v>
      </c>
      <c r="G123" s="1"/>
      <c r="H123" s="2"/>
      <c r="K123" s="2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2"/>
      <c r="Y123" s="2"/>
      <c r="Z123" s="2"/>
      <c r="AA123" s="2"/>
    </row>
    <row r="124" spans="1:27" x14ac:dyDescent="0.25">
      <c r="A124" s="4">
        <v>11</v>
      </c>
      <c r="B124" s="4" t="s">
        <v>211</v>
      </c>
      <c r="C124" s="4" t="s">
        <v>56</v>
      </c>
      <c r="D124" s="18" t="s">
        <v>86</v>
      </c>
      <c r="E124" s="22">
        <v>11</v>
      </c>
      <c r="F124" s="93">
        <v>31</v>
      </c>
      <c r="G124" s="1"/>
      <c r="H124" s="2"/>
      <c r="K124" s="2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2"/>
      <c r="Y124" s="2"/>
      <c r="Z124" s="2"/>
      <c r="AA124" s="2"/>
    </row>
    <row r="125" spans="1:27" x14ac:dyDescent="0.25">
      <c r="A125" s="4">
        <v>12</v>
      </c>
      <c r="B125" s="4" t="s">
        <v>212</v>
      </c>
      <c r="C125" s="4" t="s">
        <v>80</v>
      </c>
      <c r="D125" s="18" t="s">
        <v>86</v>
      </c>
      <c r="E125" s="22">
        <v>12</v>
      </c>
      <c r="F125" s="93">
        <v>28</v>
      </c>
      <c r="G125" s="1"/>
      <c r="H125" s="2"/>
      <c r="K125" s="2"/>
      <c r="L125" s="1"/>
      <c r="M125" s="1"/>
      <c r="N125" s="2"/>
      <c r="O125" s="2"/>
      <c r="P125" s="1"/>
      <c r="Q125" s="1"/>
      <c r="R125" s="1"/>
      <c r="S125" s="1"/>
      <c r="T125" s="1"/>
      <c r="U125" s="1"/>
      <c r="V125" s="1"/>
      <c r="W125" s="1"/>
      <c r="X125" s="2"/>
      <c r="Y125" s="2"/>
      <c r="Z125" s="2"/>
      <c r="AA125" s="2"/>
    </row>
    <row r="126" spans="1:27" x14ac:dyDescent="0.25">
      <c r="A126" s="4">
        <v>13</v>
      </c>
      <c r="B126" s="4" t="s">
        <v>213</v>
      </c>
      <c r="C126" s="4" t="s">
        <v>15</v>
      </c>
      <c r="D126" s="18" t="s">
        <v>86</v>
      </c>
      <c r="E126" s="22">
        <v>13</v>
      </c>
      <c r="F126" s="97">
        <v>26</v>
      </c>
      <c r="G126" s="1"/>
      <c r="H126" s="2"/>
      <c r="K126" s="2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2"/>
      <c r="Y126" s="2"/>
      <c r="Z126" s="2"/>
      <c r="AA126" s="2"/>
    </row>
    <row r="127" spans="1:27" x14ac:dyDescent="0.25">
      <c r="A127" s="4">
        <v>14</v>
      </c>
      <c r="B127" s="4" t="s">
        <v>214</v>
      </c>
      <c r="C127" s="4" t="s">
        <v>80</v>
      </c>
      <c r="D127" s="18" t="s">
        <v>86</v>
      </c>
      <c r="E127" s="22">
        <v>14</v>
      </c>
      <c r="F127" s="97">
        <v>23</v>
      </c>
      <c r="G127" s="1"/>
      <c r="H127" s="2"/>
      <c r="K127" s="2"/>
      <c r="L127" s="1"/>
      <c r="M127" s="1"/>
      <c r="N127" s="1"/>
      <c r="O127" s="2"/>
      <c r="P127" s="1"/>
      <c r="Q127" s="1"/>
      <c r="R127" s="2"/>
      <c r="S127" s="1"/>
      <c r="T127" s="2"/>
      <c r="U127" s="2"/>
      <c r="V127" s="2"/>
      <c r="W127" s="2"/>
      <c r="X127" s="2"/>
      <c r="Y127" s="1"/>
      <c r="Z127" s="2"/>
      <c r="AA127" s="2"/>
    </row>
    <row r="128" spans="1:27" x14ac:dyDescent="0.25">
      <c r="A128" s="4">
        <v>14</v>
      </c>
      <c r="B128" s="4" t="s">
        <v>215</v>
      </c>
      <c r="C128" s="4" t="s">
        <v>19</v>
      </c>
      <c r="D128" s="18" t="s">
        <v>86</v>
      </c>
      <c r="E128" s="22">
        <v>14</v>
      </c>
      <c r="F128" s="97">
        <v>23</v>
      </c>
      <c r="G128" s="1"/>
      <c r="H128" s="2"/>
      <c r="K128" s="2"/>
    </row>
  </sheetData>
  <autoFilter ref="C1:C128"/>
  <pageMargins left="0.7" right="0.7" top="0.75" bottom="0.75" header="0.3" footer="0.3"/>
  <pageSetup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7"/>
  <sheetViews>
    <sheetView topLeftCell="A115" workbookViewId="0">
      <selection activeCell="B136" sqref="B136:F136"/>
    </sheetView>
  </sheetViews>
  <sheetFormatPr defaultRowHeight="15" x14ac:dyDescent="0.25"/>
  <cols>
    <col min="1" max="1" width="4.140625" style="10" bestFit="1" customWidth="1"/>
    <col min="2" max="2" width="44" customWidth="1"/>
    <col min="3" max="3" width="35.5703125" customWidth="1"/>
    <col min="4" max="4" width="24.28515625" customWidth="1"/>
    <col min="6" max="6" width="10.85546875" bestFit="1" customWidth="1"/>
    <col min="7" max="7" width="10.42578125" customWidth="1"/>
    <col min="8" max="8" width="10.140625" bestFit="1" customWidth="1"/>
    <col min="9" max="9" width="29.7109375" customWidth="1"/>
    <col min="10" max="10" width="12.7109375" customWidth="1"/>
    <col min="12" max="12" width="24" customWidth="1"/>
    <col min="13" max="13" width="16.28515625" customWidth="1"/>
    <col min="14" max="14" width="17.85546875" customWidth="1"/>
  </cols>
  <sheetData>
    <row r="1" spans="1:10" x14ac:dyDescent="0.25">
      <c r="H1" s="230" t="s">
        <v>146</v>
      </c>
      <c r="I1" s="230" t="s">
        <v>144</v>
      </c>
      <c r="J1" s="230" t="s">
        <v>145</v>
      </c>
    </row>
    <row r="2" spans="1:10" ht="19.5" thickBot="1" x14ac:dyDescent="0.35">
      <c r="A2" s="359">
        <v>1</v>
      </c>
      <c r="B2" s="360" t="s">
        <v>1</v>
      </c>
      <c r="C2" s="361"/>
      <c r="D2" s="361"/>
      <c r="E2" s="361"/>
      <c r="F2" s="361"/>
      <c r="H2" s="217">
        <v>1</v>
      </c>
      <c r="I2" s="231" t="s">
        <v>1</v>
      </c>
      <c r="J2" s="219">
        <f>F22</f>
        <v>927</v>
      </c>
    </row>
    <row r="3" spans="1:10" ht="18.75" x14ac:dyDescent="0.3">
      <c r="A3" s="362">
        <v>1</v>
      </c>
      <c r="B3" s="363" t="s">
        <v>0</v>
      </c>
      <c r="C3" s="363" t="s">
        <v>1</v>
      </c>
      <c r="D3" s="364" t="s">
        <v>8</v>
      </c>
      <c r="E3" s="365">
        <v>1</v>
      </c>
      <c r="F3" s="366">
        <v>100</v>
      </c>
      <c r="H3" s="217">
        <v>2</v>
      </c>
      <c r="I3" s="231" t="s">
        <v>56</v>
      </c>
      <c r="J3" s="219">
        <f>F39</f>
        <v>811</v>
      </c>
    </row>
    <row r="4" spans="1:10" ht="18.75" x14ac:dyDescent="0.3">
      <c r="A4" s="367">
        <v>4</v>
      </c>
      <c r="B4" s="4" t="s">
        <v>2</v>
      </c>
      <c r="C4" s="4" t="s">
        <v>1</v>
      </c>
      <c r="D4" s="245" t="s">
        <v>8</v>
      </c>
      <c r="E4" s="246">
        <v>4</v>
      </c>
      <c r="F4" s="252">
        <v>55</v>
      </c>
      <c r="H4" s="217">
        <v>3</v>
      </c>
      <c r="I4" s="231" t="s">
        <v>19</v>
      </c>
      <c r="J4" s="219">
        <f>F58</f>
        <v>727.25</v>
      </c>
    </row>
    <row r="5" spans="1:10" ht="18.75" x14ac:dyDescent="0.3">
      <c r="A5" s="92">
        <v>3</v>
      </c>
      <c r="B5" s="11" t="s">
        <v>43</v>
      </c>
      <c r="C5" s="11" t="s">
        <v>1</v>
      </c>
      <c r="D5" s="169" t="s">
        <v>142</v>
      </c>
      <c r="E5" s="8">
        <v>3</v>
      </c>
      <c r="F5" s="97">
        <v>60</v>
      </c>
      <c r="H5" s="18">
        <v>4</v>
      </c>
      <c r="I5" s="220" t="s">
        <v>45</v>
      </c>
      <c r="J5" s="218">
        <f>F66</f>
        <v>400</v>
      </c>
    </row>
    <row r="6" spans="1:10" ht="18.75" x14ac:dyDescent="0.3">
      <c r="A6" s="367">
        <v>5</v>
      </c>
      <c r="B6" s="4" t="s">
        <v>42</v>
      </c>
      <c r="C6" s="4" t="s">
        <v>1</v>
      </c>
      <c r="D6" s="199" t="s">
        <v>142</v>
      </c>
      <c r="E6" s="22">
        <v>5</v>
      </c>
      <c r="F6" s="368">
        <v>51</v>
      </c>
      <c r="H6" s="18">
        <v>5</v>
      </c>
      <c r="I6" s="220" t="s">
        <v>15</v>
      </c>
      <c r="J6" s="218">
        <f>F77</f>
        <v>342.75</v>
      </c>
    </row>
    <row r="7" spans="1:10" ht="18.75" x14ac:dyDescent="0.3">
      <c r="A7" s="367">
        <v>6</v>
      </c>
      <c r="B7" s="4" t="s">
        <v>155</v>
      </c>
      <c r="C7" s="4" t="s">
        <v>1</v>
      </c>
      <c r="D7" s="199" t="s">
        <v>142</v>
      </c>
      <c r="E7" s="22">
        <v>6</v>
      </c>
      <c r="F7" s="368">
        <v>47</v>
      </c>
      <c r="H7" s="18">
        <v>6</v>
      </c>
      <c r="I7" s="220" t="s">
        <v>23</v>
      </c>
      <c r="J7" s="218">
        <f>F86</f>
        <v>342</v>
      </c>
    </row>
    <row r="8" spans="1:10" ht="18.75" x14ac:dyDescent="0.3">
      <c r="A8" s="92">
        <v>1</v>
      </c>
      <c r="B8" s="11" t="s">
        <v>16</v>
      </c>
      <c r="C8" s="11" t="s">
        <v>1</v>
      </c>
      <c r="D8" s="169" t="s">
        <v>141</v>
      </c>
      <c r="E8" s="8">
        <v>1</v>
      </c>
      <c r="F8" s="93">
        <v>100</v>
      </c>
      <c r="H8" s="18">
        <v>7</v>
      </c>
      <c r="I8" s="220" t="s">
        <v>80</v>
      </c>
      <c r="J8" s="218">
        <f>F99</f>
        <v>335</v>
      </c>
    </row>
    <row r="9" spans="1:10" ht="18.75" x14ac:dyDescent="0.3">
      <c r="A9" s="367">
        <v>7</v>
      </c>
      <c r="B9" s="4" t="s">
        <v>161</v>
      </c>
      <c r="C9" s="4" t="s">
        <v>1</v>
      </c>
      <c r="D9" s="199" t="s">
        <v>141</v>
      </c>
      <c r="E9" s="22">
        <v>7</v>
      </c>
      <c r="F9" s="140">
        <v>43</v>
      </c>
      <c r="H9" s="18">
        <v>8</v>
      </c>
      <c r="I9" s="220" t="s">
        <v>107</v>
      </c>
      <c r="J9" s="218">
        <f>F107</f>
        <v>314</v>
      </c>
    </row>
    <row r="10" spans="1:10" ht="18.75" x14ac:dyDescent="0.3">
      <c r="A10" s="367">
        <v>11</v>
      </c>
      <c r="B10" s="4" t="s">
        <v>24</v>
      </c>
      <c r="C10" s="4" t="s">
        <v>1</v>
      </c>
      <c r="D10" s="199" t="s">
        <v>141</v>
      </c>
      <c r="E10" s="22">
        <v>11</v>
      </c>
      <c r="F10" s="140">
        <v>31</v>
      </c>
      <c r="H10" s="18">
        <v>9</v>
      </c>
      <c r="I10" s="220" t="s">
        <v>6</v>
      </c>
      <c r="J10" s="218">
        <f>F115</f>
        <v>297</v>
      </c>
    </row>
    <row r="11" spans="1:10" ht="18.75" x14ac:dyDescent="0.3">
      <c r="A11" s="367">
        <v>12</v>
      </c>
      <c r="B11" s="150" t="s">
        <v>25</v>
      </c>
      <c r="C11" s="150" t="s">
        <v>1</v>
      </c>
      <c r="D11" s="158" t="s">
        <v>141</v>
      </c>
      <c r="E11" s="42">
        <v>12</v>
      </c>
      <c r="F11" s="369"/>
      <c r="G11" s="357">
        <v>28</v>
      </c>
      <c r="H11" s="18">
        <v>10</v>
      </c>
      <c r="I11" s="220" t="s">
        <v>158</v>
      </c>
      <c r="J11" s="218">
        <f>F122</f>
        <v>286</v>
      </c>
    </row>
    <row r="12" spans="1:10" ht="18.75" x14ac:dyDescent="0.3">
      <c r="A12" s="367">
        <v>16</v>
      </c>
      <c r="B12" s="150" t="s">
        <v>165</v>
      </c>
      <c r="C12" s="150" t="s">
        <v>1</v>
      </c>
      <c r="D12" s="158" t="s">
        <v>141</v>
      </c>
      <c r="E12" s="42">
        <v>16</v>
      </c>
      <c r="F12" s="370"/>
      <c r="G12" s="358">
        <v>19</v>
      </c>
      <c r="H12" s="18">
        <v>11</v>
      </c>
      <c r="I12" s="220" t="s">
        <v>36</v>
      </c>
      <c r="J12" s="218">
        <f>F128</f>
        <v>148.5</v>
      </c>
    </row>
    <row r="13" spans="1:10" ht="18.75" x14ac:dyDescent="0.3">
      <c r="A13" s="367">
        <v>18</v>
      </c>
      <c r="B13" s="150" t="s">
        <v>167</v>
      </c>
      <c r="C13" s="150" t="s">
        <v>1</v>
      </c>
      <c r="D13" s="158" t="s">
        <v>141</v>
      </c>
      <c r="E13" s="42">
        <v>18</v>
      </c>
      <c r="F13" s="371"/>
      <c r="G13" s="357">
        <v>15</v>
      </c>
      <c r="H13" s="18">
        <v>12</v>
      </c>
      <c r="I13" s="220" t="s">
        <v>4</v>
      </c>
      <c r="J13" s="218">
        <f>F133</f>
        <v>129</v>
      </c>
    </row>
    <row r="14" spans="1:10" ht="18.75" x14ac:dyDescent="0.3">
      <c r="A14" s="367">
        <v>20</v>
      </c>
      <c r="B14" s="150" t="s">
        <v>169</v>
      </c>
      <c r="C14" s="150" t="s">
        <v>1</v>
      </c>
      <c r="D14" s="158" t="s">
        <v>141</v>
      </c>
      <c r="E14" s="42">
        <v>20</v>
      </c>
      <c r="F14" s="371"/>
      <c r="G14" s="357">
        <v>9.75</v>
      </c>
      <c r="H14" s="18">
        <v>13</v>
      </c>
      <c r="I14" s="220" t="s">
        <v>202</v>
      </c>
      <c r="J14" s="218">
        <f>F137</f>
        <v>80</v>
      </c>
    </row>
    <row r="15" spans="1:10" ht="18.75" x14ac:dyDescent="0.3">
      <c r="A15" s="367">
        <v>4</v>
      </c>
      <c r="B15" s="4" t="s">
        <v>171</v>
      </c>
      <c r="C15" s="4" t="s">
        <v>1</v>
      </c>
      <c r="D15" s="199" t="s">
        <v>143</v>
      </c>
      <c r="E15" s="22">
        <v>4</v>
      </c>
      <c r="F15" s="140">
        <v>55</v>
      </c>
      <c r="H15" s="18">
        <v>14</v>
      </c>
      <c r="I15" s="220" t="s">
        <v>130</v>
      </c>
      <c r="J15" s="218">
        <f>F141</f>
        <v>72.5</v>
      </c>
    </row>
    <row r="16" spans="1:10" ht="18.75" x14ac:dyDescent="0.3">
      <c r="A16" s="92">
        <v>1</v>
      </c>
      <c r="B16" s="11" t="s">
        <v>124</v>
      </c>
      <c r="C16" s="11" t="s">
        <v>1</v>
      </c>
      <c r="D16" s="169" t="s">
        <v>128</v>
      </c>
      <c r="E16" s="8">
        <v>1</v>
      </c>
      <c r="F16" s="101">
        <v>100</v>
      </c>
      <c r="H16" s="18">
        <v>15</v>
      </c>
      <c r="I16" s="220" t="s">
        <v>205</v>
      </c>
      <c r="J16" s="218">
        <f>F145</f>
        <v>55</v>
      </c>
    </row>
    <row r="17" spans="1:16" ht="18.75" x14ac:dyDescent="0.3">
      <c r="A17" s="92">
        <v>2</v>
      </c>
      <c r="B17" s="11" t="s">
        <v>182</v>
      </c>
      <c r="C17" s="11" t="s">
        <v>1</v>
      </c>
      <c r="D17" s="169" t="s">
        <v>108</v>
      </c>
      <c r="E17" s="8">
        <v>2</v>
      </c>
      <c r="F17" s="93">
        <v>80</v>
      </c>
      <c r="H17" s="18">
        <v>16</v>
      </c>
      <c r="I17" s="220" t="s">
        <v>160</v>
      </c>
      <c r="J17" s="218">
        <f>F149</f>
        <v>51</v>
      </c>
    </row>
    <row r="18" spans="1:16" ht="18.75" x14ac:dyDescent="0.3">
      <c r="A18" s="367">
        <v>10</v>
      </c>
      <c r="B18" s="4" t="s">
        <v>187</v>
      </c>
      <c r="C18" s="4" t="s">
        <v>1</v>
      </c>
      <c r="D18" s="199" t="s">
        <v>108</v>
      </c>
      <c r="E18" s="22">
        <v>10</v>
      </c>
      <c r="F18" s="140">
        <v>34</v>
      </c>
      <c r="H18" s="18">
        <v>17</v>
      </c>
      <c r="I18" s="220" t="s">
        <v>95</v>
      </c>
      <c r="J18" s="218">
        <f>F153</f>
        <v>47</v>
      </c>
    </row>
    <row r="19" spans="1:16" ht="18.75" x14ac:dyDescent="0.3">
      <c r="A19" s="92">
        <v>3</v>
      </c>
      <c r="B19" s="11" t="s">
        <v>190</v>
      </c>
      <c r="C19" s="11" t="s">
        <v>1</v>
      </c>
      <c r="D19" s="169" t="s">
        <v>193</v>
      </c>
      <c r="E19" s="8">
        <v>3</v>
      </c>
      <c r="F19" s="97">
        <v>65</v>
      </c>
      <c r="H19" s="18">
        <v>18</v>
      </c>
      <c r="I19" s="220" t="s">
        <v>210</v>
      </c>
      <c r="J19" s="218">
        <f>F157</f>
        <v>34</v>
      </c>
    </row>
    <row r="20" spans="1:16" x14ac:dyDescent="0.25">
      <c r="A20" s="367">
        <v>4</v>
      </c>
      <c r="B20" s="4" t="s">
        <v>192</v>
      </c>
      <c r="C20" s="4" t="s">
        <v>1</v>
      </c>
      <c r="D20" s="199" t="s">
        <v>193</v>
      </c>
      <c r="E20" s="22">
        <v>4</v>
      </c>
      <c r="F20" s="368">
        <v>53</v>
      </c>
      <c r="K20" s="24"/>
      <c r="L20" s="49"/>
      <c r="M20" s="24"/>
      <c r="N20" s="24"/>
      <c r="O20" s="24"/>
      <c r="P20" s="24"/>
    </row>
    <row r="21" spans="1:16" ht="19.5" thickBot="1" x14ac:dyDescent="0.35">
      <c r="A21" s="372">
        <v>4</v>
      </c>
      <c r="B21" s="267" t="s">
        <v>81</v>
      </c>
      <c r="C21" s="267" t="s">
        <v>1</v>
      </c>
      <c r="D21" s="55" t="s">
        <v>86</v>
      </c>
      <c r="E21" s="373">
        <v>4</v>
      </c>
      <c r="F21" s="374">
        <v>53</v>
      </c>
      <c r="I21" s="232"/>
      <c r="J21" s="233"/>
      <c r="K21" s="195"/>
      <c r="L21" s="49"/>
      <c r="M21" s="49"/>
      <c r="N21" s="222"/>
      <c r="O21" s="195"/>
      <c r="P21" s="23"/>
    </row>
    <row r="22" spans="1:16" ht="19.5" thickBot="1" x14ac:dyDescent="0.35">
      <c r="F22" s="375">
        <f>SUM(F3:F21)</f>
        <v>927</v>
      </c>
      <c r="I22" s="232"/>
      <c r="J22" s="233"/>
      <c r="K22" s="195"/>
      <c r="L22" s="49"/>
      <c r="M22" s="49"/>
      <c r="N22" s="222"/>
      <c r="O22" s="195"/>
      <c r="P22" s="195"/>
    </row>
    <row r="23" spans="1:16" ht="15.75" thickBot="1" x14ac:dyDescent="0.3">
      <c r="F23" s="17"/>
      <c r="K23" s="223"/>
      <c r="L23" s="224"/>
      <c r="M23" s="224"/>
      <c r="N23" s="225"/>
      <c r="O23" s="223"/>
      <c r="P23" s="226"/>
    </row>
    <row r="24" spans="1:16" ht="19.5" thickBot="1" x14ac:dyDescent="0.35">
      <c r="A24" s="261">
        <v>2</v>
      </c>
      <c r="B24" s="376" t="s">
        <v>56</v>
      </c>
      <c r="C24" s="377"/>
      <c r="D24" s="377"/>
      <c r="E24" s="377"/>
      <c r="F24" s="378"/>
      <c r="K24" s="223"/>
      <c r="L24" s="224"/>
      <c r="M24" s="224"/>
      <c r="N24" s="225"/>
      <c r="O24" s="223"/>
      <c r="P24" s="223"/>
    </row>
    <row r="25" spans="1:16" x14ac:dyDescent="0.25">
      <c r="A25" s="380">
        <v>6</v>
      </c>
      <c r="B25" s="381" t="s">
        <v>134</v>
      </c>
      <c r="C25" s="381" t="s">
        <v>56</v>
      </c>
      <c r="D25" s="382" t="s">
        <v>141</v>
      </c>
      <c r="E25" s="383">
        <v>6</v>
      </c>
      <c r="F25" s="384">
        <v>47</v>
      </c>
      <c r="K25" s="195"/>
      <c r="L25" s="49"/>
      <c r="M25" s="49"/>
      <c r="N25" s="222"/>
      <c r="O25" s="195"/>
      <c r="P25" s="195"/>
    </row>
    <row r="26" spans="1:16" x14ac:dyDescent="0.25">
      <c r="A26" s="367">
        <v>8</v>
      </c>
      <c r="B26" s="4" t="s">
        <v>162</v>
      </c>
      <c r="C26" s="4" t="s">
        <v>56</v>
      </c>
      <c r="D26" s="199" t="s">
        <v>141</v>
      </c>
      <c r="E26" s="22">
        <v>8</v>
      </c>
      <c r="F26" s="140">
        <v>40</v>
      </c>
      <c r="K26" s="24"/>
      <c r="L26" s="24"/>
      <c r="M26" s="24"/>
      <c r="N26" s="24"/>
      <c r="O26" s="24"/>
      <c r="P26" s="227"/>
    </row>
    <row r="27" spans="1:16" x14ac:dyDescent="0.25">
      <c r="A27" s="367">
        <v>16</v>
      </c>
      <c r="B27" s="4" t="s">
        <v>166</v>
      </c>
      <c r="C27" s="4" t="s">
        <v>56</v>
      </c>
      <c r="D27" s="199" t="s">
        <v>141</v>
      </c>
      <c r="E27" s="22">
        <v>16</v>
      </c>
      <c r="F27" s="266">
        <v>19</v>
      </c>
    </row>
    <row r="28" spans="1:16" x14ac:dyDescent="0.25">
      <c r="A28" s="385">
        <v>1</v>
      </c>
      <c r="B28" s="38" t="s">
        <v>55</v>
      </c>
      <c r="C28" s="38" t="s">
        <v>56</v>
      </c>
      <c r="D28" s="211" t="s">
        <v>123</v>
      </c>
      <c r="E28" s="8">
        <v>1</v>
      </c>
      <c r="F28" s="93">
        <v>100</v>
      </c>
    </row>
    <row r="29" spans="1:16" x14ac:dyDescent="0.25">
      <c r="A29" s="385">
        <v>2</v>
      </c>
      <c r="B29" s="38" t="s">
        <v>173</v>
      </c>
      <c r="C29" s="38" t="s">
        <v>56</v>
      </c>
      <c r="D29" s="211" t="s">
        <v>123</v>
      </c>
      <c r="E29" s="8">
        <v>2</v>
      </c>
      <c r="F29" s="93">
        <v>80</v>
      </c>
    </row>
    <row r="30" spans="1:16" x14ac:dyDescent="0.25">
      <c r="A30" s="385">
        <v>3</v>
      </c>
      <c r="B30" s="38" t="s">
        <v>174</v>
      </c>
      <c r="C30" s="38" t="s">
        <v>56</v>
      </c>
      <c r="D30" s="211" t="s">
        <v>123</v>
      </c>
      <c r="E30" s="8">
        <v>3</v>
      </c>
      <c r="F30" s="93">
        <v>65</v>
      </c>
    </row>
    <row r="31" spans="1:16" x14ac:dyDescent="0.25">
      <c r="A31" s="367">
        <v>4</v>
      </c>
      <c r="B31" s="4" t="s">
        <v>110</v>
      </c>
      <c r="C31" s="4" t="s">
        <v>56</v>
      </c>
      <c r="D31" s="212" t="s">
        <v>181</v>
      </c>
      <c r="E31" s="22">
        <v>4</v>
      </c>
      <c r="F31" s="140">
        <v>55</v>
      </c>
    </row>
    <row r="32" spans="1:16" x14ac:dyDescent="0.25">
      <c r="A32" s="367">
        <v>6</v>
      </c>
      <c r="B32" s="4" t="s">
        <v>178</v>
      </c>
      <c r="C32" s="4" t="s">
        <v>56</v>
      </c>
      <c r="D32" s="212" t="s">
        <v>181</v>
      </c>
      <c r="E32" s="22">
        <v>6</v>
      </c>
      <c r="F32" s="140">
        <v>47</v>
      </c>
    </row>
    <row r="33" spans="1:8" x14ac:dyDescent="0.25">
      <c r="A33" s="367">
        <v>8</v>
      </c>
      <c r="B33" s="4" t="s">
        <v>180</v>
      </c>
      <c r="C33" s="4" t="s">
        <v>56</v>
      </c>
      <c r="D33" s="212" t="s">
        <v>181</v>
      </c>
      <c r="E33" s="22">
        <v>8</v>
      </c>
      <c r="F33" s="386">
        <v>38.5</v>
      </c>
    </row>
    <row r="34" spans="1:8" x14ac:dyDescent="0.25">
      <c r="A34" s="367">
        <v>5</v>
      </c>
      <c r="B34" s="4" t="s">
        <v>184</v>
      </c>
      <c r="C34" s="4" t="s">
        <v>56</v>
      </c>
      <c r="D34" s="212" t="s">
        <v>108</v>
      </c>
      <c r="E34" s="22">
        <v>5</v>
      </c>
      <c r="F34" s="140">
        <v>51</v>
      </c>
    </row>
    <row r="35" spans="1:8" x14ac:dyDescent="0.25">
      <c r="A35" s="92">
        <v>1</v>
      </c>
      <c r="B35" s="11" t="s">
        <v>194</v>
      </c>
      <c r="C35" s="11" t="s">
        <v>56</v>
      </c>
      <c r="D35" s="213" t="s">
        <v>197</v>
      </c>
      <c r="E35" s="8">
        <v>1</v>
      </c>
      <c r="F35" s="97">
        <v>100</v>
      </c>
    </row>
    <row r="36" spans="1:8" x14ac:dyDescent="0.25">
      <c r="A36" s="92">
        <v>2</v>
      </c>
      <c r="B36" s="11" t="s">
        <v>195</v>
      </c>
      <c r="C36" s="11" t="s">
        <v>56</v>
      </c>
      <c r="D36" s="213" t="s">
        <v>197</v>
      </c>
      <c r="E36" s="8">
        <v>2</v>
      </c>
      <c r="F36" s="93">
        <v>72.5</v>
      </c>
    </row>
    <row r="37" spans="1:8" x14ac:dyDescent="0.25">
      <c r="A37" s="387">
        <v>3</v>
      </c>
      <c r="B37" s="4" t="s">
        <v>203</v>
      </c>
      <c r="C37" s="4" t="s">
        <v>56</v>
      </c>
      <c r="D37" s="64" t="s">
        <v>86</v>
      </c>
      <c r="E37" s="254">
        <v>3</v>
      </c>
      <c r="F37" s="93">
        <v>65</v>
      </c>
    </row>
    <row r="38" spans="1:8" ht="15.75" thickBot="1" x14ac:dyDescent="0.3">
      <c r="A38" s="388">
        <v>11</v>
      </c>
      <c r="B38" s="267" t="s">
        <v>211</v>
      </c>
      <c r="C38" s="267" t="s">
        <v>56</v>
      </c>
      <c r="D38" s="65" t="s">
        <v>86</v>
      </c>
      <c r="E38" s="373">
        <v>11</v>
      </c>
      <c r="F38" s="389">
        <v>31</v>
      </c>
    </row>
    <row r="39" spans="1:8" ht="19.5" thickBot="1" x14ac:dyDescent="0.3">
      <c r="F39" s="379">
        <f>SUM(F25:F38)</f>
        <v>811</v>
      </c>
    </row>
    <row r="40" spans="1:8" ht="15.75" thickBot="1" x14ac:dyDescent="0.3"/>
    <row r="41" spans="1:8" ht="19.5" thickBot="1" x14ac:dyDescent="0.35">
      <c r="A41" s="261">
        <v>3</v>
      </c>
      <c r="B41" s="376" t="s">
        <v>19</v>
      </c>
      <c r="C41" s="390"/>
      <c r="D41" s="390"/>
      <c r="E41" s="390"/>
      <c r="F41" s="391"/>
    </row>
    <row r="42" spans="1:8" x14ac:dyDescent="0.25">
      <c r="A42" s="362">
        <v>2</v>
      </c>
      <c r="B42" s="363" t="s">
        <v>151</v>
      </c>
      <c r="C42" s="363" t="s">
        <v>19</v>
      </c>
      <c r="D42" s="393" t="s">
        <v>8</v>
      </c>
      <c r="E42" s="365">
        <v>2</v>
      </c>
      <c r="F42" s="394">
        <v>72.5</v>
      </c>
    </row>
    <row r="43" spans="1:8" x14ac:dyDescent="0.25">
      <c r="A43" s="92">
        <v>2</v>
      </c>
      <c r="B43" s="11" t="s">
        <v>153</v>
      </c>
      <c r="C43" s="11" t="s">
        <v>19</v>
      </c>
      <c r="D43" s="211" t="s">
        <v>142</v>
      </c>
      <c r="E43" s="8">
        <v>2</v>
      </c>
      <c r="F43" s="97">
        <v>80</v>
      </c>
    </row>
    <row r="44" spans="1:8" x14ac:dyDescent="0.25">
      <c r="A44" s="367">
        <v>10</v>
      </c>
      <c r="B44" s="4" t="s">
        <v>164</v>
      </c>
      <c r="C44" s="4" t="s">
        <v>19</v>
      </c>
      <c r="D44" s="212" t="s">
        <v>141</v>
      </c>
      <c r="E44" s="22">
        <v>10</v>
      </c>
      <c r="F44" s="140">
        <v>34</v>
      </c>
    </row>
    <row r="45" spans="1:8" x14ac:dyDescent="0.25">
      <c r="A45" s="367">
        <v>13</v>
      </c>
      <c r="B45" s="4" t="s">
        <v>18</v>
      </c>
      <c r="C45" s="4" t="s">
        <v>19</v>
      </c>
      <c r="D45" s="212" t="s">
        <v>141</v>
      </c>
      <c r="E45" s="22">
        <v>13</v>
      </c>
      <c r="F45" s="395">
        <v>26</v>
      </c>
    </row>
    <row r="46" spans="1:8" x14ac:dyDescent="0.25">
      <c r="A46" s="367">
        <v>20</v>
      </c>
      <c r="B46" s="4" t="s">
        <v>168</v>
      </c>
      <c r="C46" s="4" t="s">
        <v>19</v>
      </c>
      <c r="D46" s="212" t="s">
        <v>141</v>
      </c>
      <c r="E46" s="22">
        <v>20</v>
      </c>
      <c r="F46" s="396">
        <v>9.75</v>
      </c>
    </row>
    <row r="47" spans="1:8" x14ac:dyDescent="0.25">
      <c r="A47" s="367">
        <v>20</v>
      </c>
      <c r="B47" s="150" t="s">
        <v>135</v>
      </c>
      <c r="C47" s="150" t="s">
        <v>19</v>
      </c>
      <c r="D47" s="221" t="s">
        <v>141</v>
      </c>
      <c r="E47" s="42">
        <v>20</v>
      </c>
      <c r="F47" s="397"/>
      <c r="G47" s="355">
        <v>9.75</v>
      </c>
    </row>
    <row r="48" spans="1:8" x14ac:dyDescent="0.25">
      <c r="A48" s="367">
        <v>6</v>
      </c>
      <c r="B48" s="4" t="s">
        <v>172</v>
      </c>
      <c r="C48" s="4" t="s">
        <v>19</v>
      </c>
      <c r="D48" s="212" t="s">
        <v>143</v>
      </c>
      <c r="E48" s="22">
        <v>6</v>
      </c>
      <c r="F48" s="140">
        <v>45</v>
      </c>
      <c r="H48" s="210"/>
    </row>
    <row r="49" spans="1:6" x14ac:dyDescent="0.25">
      <c r="A49" s="398">
        <v>4</v>
      </c>
      <c r="B49" s="196" t="s">
        <v>58</v>
      </c>
      <c r="C49" s="196" t="s">
        <v>19</v>
      </c>
      <c r="D49" s="212" t="s">
        <v>123</v>
      </c>
      <c r="E49" s="8">
        <v>4</v>
      </c>
      <c r="F49" s="93">
        <v>55</v>
      </c>
    </row>
    <row r="50" spans="1:6" x14ac:dyDescent="0.25">
      <c r="A50" s="398">
        <v>5</v>
      </c>
      <c r="B50" s="196" t="s">
        <v>59</v>
      </c>
      <c r="C50" s="196" t="s">
        <v>19</v>
      </c>
      <c r="D50" s="212" t="s">
        <v>123</v>
      </c>
      <c r="E50" s="8">
        <v>5</v>
      </c>
      <c r="F50" s="93">
        <v>51</v>
      </c>
    </row>
    <row r="51" spans="1:6" x14ac:dyDescent="0.25">
      <c r="A51" s="398">
        <v>6</v>
      </c>
      <c r="B51" s="196" t="s">
        <v>175</v>
      </c>
      <c r="C51" s="196" t="s">
        <v>19</v>
      </c>
      <c r="D51" s="212" t="s">
        <v>123</v>
      </c>
      <c r="E51" s="8">
        <v>6</v>
      </c>
      <c r="F51" s="93">
        <v>47</v>
      </c>
    </row>
    <row r="52" spans="1:6" x14ac:dyDescent="0.25">
      <c r="A52" s="367">
        <v>7</v>
      </c>
      <c r="B52" s="4" t="s">
        <v>185</v>
      </c>
      <c r="C52" s="4" t="s">
        <v>19</v>
      </c>
      <c r="D52" s="212" t="s">
        <v>108</v>
      </c>
      <c r="E52" s="22">
        <v>7</v>
      </c>
      <c r="F52" s="396">
        <v>41.5</v>
      </c>
    </row>
    <row r="53" spans="1:6" x14ac:dyDescent="0.25">
      <c r="A53" s="367">
        <v>9</v>
      </c>
      <c r="B53" s="4" t="s">
        <v>186</v>
      </c>
      <c r="C53" s="4" t="s">
        <v>19</v>
      </c>
      <c r="D53" s="212" t="s">
        <v>108</v>
      </c>
      <c r="E53" s="22">
        <v>9</v>
      </c>
      <c r="F53" s="205">
        <v>37</v>
      </c>
    </row>
    <row r="54" spans="1:6" x14ac:dyDescent="0.25">
      <c r="A54" s="92">
        <v>2</v>
      </c>
      <c r="B54" s="11" t="s">
        <v>189</v>
      </c>
      <c r="C54" s="11" t="s">
        <v>19</v>
      </c>
      <c r="D54" s="211" t="s">
        <v>193</v>
      </c>
      <c r="E54" s="8">
        <v>2</v>
      </c>
      <c r="F54" s="97">
        <v>80</v>
      </c>
    </row>
    <row r="55" spans="1:6" x14ac:dyDescent="0.25">
      <c r="A55" s="367">
        <v>4</v>
      </c>
      <c r="B55" s="4" t="s">
        <v>191</v>
      </c>
      <c r="C55" s="4" t="s">
        <v>19</v>
      </c>
      <c r="D55" s="212" t="s">
        <v>193</v>
      </c>
      <c r="E55" s="22">
        <v>4</v>
      </c>
      <c r="F55" s="368">
        <v>53</v>
      </c>
    </row>
    <row r="56" spans="1:6" x14ac:dyDescent="0.25">
      <c r="A56" s="92">
        <v>2</v>
      </c>
      <c r="B56" s="11" t="s">
        <v>196</v>
      </c>
      <c r="C56" s="11" t="s">
        <v>19</v>
      </c>
      <c r="D56" s="213" t="s">
        <v>197</v>
      </c>
      <c r="E56" s="8">
        <v>2</v>
      </c>
      <c r="F56" s="93">
        <v>72.5</v>
      </c>
    </row>
    <row r="57" spans="1:6" ht="15.75" thickBot="1" x14ac:dyDescent="0.3">
      <c r="A57" s="388">
        <v>14</v>
      </c>
      <c r="B57" s="267" t="s">
        <v>215</v>
      </c>
      <c r="C57" s="267" t="s">
        <v>19</v>
      </c>
      <c r="D57" s="65" t="s">
        <v>86</v>
      </c>
      <c r="E57" s="373">
        <v>14</v>
      </c>
      <c r="F57" s="99">
        <v>23</v>
      </c>
    </row>
    <row r="58" spans="1:6" ht="19.5" thickBot="1" x14ac:dyDescent="0.35">
      <c r="F58" s="392">
        <f>SUM(F42:F57)</f>
        <v>727.25</v>
      </c>
    </row>
    <row r="59" spans="1:6" ht="15.75" thickBot="1" x14ac:dyDescent="0.3"/>
    <row r="60" spans="1:6" ht="19.5" thickBot="1" x14ac:dyDescent="0.35">
      <c r="A60" s="261">
        <v>4</v>
      </c>
      <c r="B60" s="376" t="s">
        <v>45</v>
      </c>
      <c r="C60" s="390"/>
      <c r="D60" s="390"/>
      <c r="E60" s="390"/>
      <c r="F60" s="391"/>
    </row>
    <row r="61" spans="1:6" x14ac:dyDescent="0.25">
      <c r="A61" s="362">
        <v>1</v>
      </c>
      <c r="B61" s="363" t="s">
        <v>103</v>
      </c>
      <c r="C61" s="363" t="s">
        <v>45</v>
      </c>
      <c r="D61" s="364" t="s">
        <v>108</v>
      </c>
      <c r="E61" s="365">
        <v>1</v>
      </c>
      <c r="F61" s="366">
        <v>100</v>
      </c>
    </row>
    <row r="62" spans="1:6" x14ac:dyDescent="0.25">
      <c r="A62" s="92">
        <v>3</v>
      </c>
      <c r="B62" s="11" t="s">
        <v>102</v>
      </c>
      <c r="C62" s="11" t="s">
        <v>45</v>
      </c>
      <c r="D62" s="169" t="s">
        <v>108</v>
      </c>
      <c r="E62" s="8">
        <v>3</v>
      </c>
      <c r="F62" s="93">
        <v>65</v>
      </c>
    </row>
    <row r="63" spans="1:6" x14ac:dyDescent="0.25">
      <c r="A63" s="92">
        <v>2</v>
      </c>
      <c r="B63" s="11" t="s">
        <v>98</v>
      </c>
      <c r="C63" s="11" t="s">
        <v>45</v>
      </c>
      <c r="D63" s="6" t="s">
        <v>97</v>
      </c>
      <c r="E63" s="8">
        <v>2</v>
      </c>
      <c r="F63" s="93">
        <v>80</v>
      </c>
    </row>
    <row r="64" spans="1:6" x14ac:dyDescent="0.25">
      <c r="A64" s="367">
        <v>4</v>
      </c>
      <c r="B64" s="4" t="s">
        <v>91</v>
      </c>
      <c r="C64" s="4" t="s">
        <v>45</v>
      </c>
      <c r="D64" s="18" t="s">
        <v>97</v>
      </c>
      <c r="E64" s="22">
        <v>4</v>
      </c>
      <c r="F64" s="140">
        <v>55</v>
      </c>
    </row>
    <row r="65" spans="1:6" ht="15.75" thickBot="1" x14ac:dyDescent="0.3">
      <c r="A65" s="372">
        <v>1</v>
      </c>
      <c r="B65" s="267" t="s">
        <v>78</v>
      </c>
      <c r="C65" s="267" t="s">
        <v>45</v>
      </c>
      <c r="D65" s="55" t="s">
        <v>86</v>
      </c>
      <c r="E65" s="373">
        <v>1</v>
      </c>
      <c r="F65" s="400">
        <v>100</v>
      </c>
    </row>
    <row r="66" spans="1:6" ht="19.5" thickBot="1" x14ac:dyDescent="0.35">
      <c r="F66" s="399">
        <f>SUM(F61:F65)</f>
        <v>400</v>
      </c>
    </row>
    <row r="67" spans="1:6" ht="15.75" thickBot="1" x14ac:dyDescent="0.3"/>
    <row r="68" spans="1:6" ht="19.5" thickBot="1" x14ac:dyDescent="0.35">
      <c r="A68" s="401">
        <v>5</v>
      </c>
      <c r="B68" s="402" t="s">
        <v>15</v>
      </c>
      <c r="C68" s="377"/>
      <c r="D68" s="377"/>
      <c r="E68" s="377"/>
      <c r="F68" s="378"/>
    </row>
    <row r="69" spans="1:6" x14ac:dyDescent="0.25">
      <c r="A69" s="380">
        <v>5</v>
      </c>
      <c r="B69" s="381" t="s">
        <v>152</v>
      </c>
      <c r="C69" s="381" t="s">
        <v>15</v>
      </c>
      <c r="D69" s="364" t="s">
        <v>8</v>
      </c>
      <c r="E69" s="383">
        <v>5</v>
      </c>
      <c r="F69" s="403">
        <v>49</v>
      </c>
    </row>
    <row r="70" spans="1:6" x14ac:dyDescent="0.25">
      <c r="A70" s="92">
        <v>3</v>
      </c>
      <c r="B70" s="11" t="s">
        <v>154</v>
      </c>
      <c r="C70" s="11" t="s">
        <v>15</v>
      </c>
      <c r="D70" s="169" t="s">
        <v>142</v>
      </c>
      <c r="E70" s="8">
        <v>3</v>
      </c>
      <c r="F70" s="97">
        <v>60</v>
      </c>
    </row>
    <row r="71" spans="1:6" x14ac:dyDescent="0.25">
      <c r="A71" s="92">
        <v>2</v>
      </c>
      <c r="B71" s="11" t="s">
        <v>156</v>
      </c>
      <c r="C71" s="11" t="s">
        <v>15</v>
      </c>
      <c r="D71" s="169" t="s">
        <v>141</v>
      </c>
      <c r="E71" s="8">
        <v>2</v>
      </c>
      <c r="F71" s="93">
        <v>80</v>
      </c>
    </row>
    <row r="72" spans="1:6" x14ac:dyDescent="0.25">
      <c r="A72" s="367">
        <v>15</v>
      </c>
      <c r="B72" s="4" t="s">
        <v>73</v>
      </c>
      <c r="C72" s="4" t="s">
        <v>15</v>
      </c>
      <c r="D72" s="199" t="s">
        <v>141</v>
      </c>
      <c r="E72" s="22">
        <v>15</v>
      </c>
      <c r="F72" s="395">
        <v>22</v>
      </c>
    </row>
    <row r="73" spans="1:6" x14ac:dyDescent="0.25">
      <c r="A73" s="367">
        <v>20</v>
      </c>
      <c r="B73" s="4" t="s">
        <v>74</v>
      </c>
      <c r="C73" s="4" t="s">
        <v>15</v>
      </c>
      <c r="D73" s="199" t="s">
        <v>141</v>
      </c>
      <c r="E73" s="22">
        <v>20</v>
      </c>
      <c r="F73" s="396">
        <v>9.75</v>
      </c>
    </row>
    <row r="74" spans="1:6" x14ac:dyDescent="0.25">
      <c r="A74" s="367">
        <v>7</v>
      </c>
      <c r="B74" s="4" t="s">
        <v>179</v>
      </c>
      <c r="C74" s="4" t="s">
        <v>15</v>
      </c>
      <c r="D74" s="199" t="s">
        <v>181</v>
      </c>
      <c r="E74" s="22">
        <v>7</v>
      </c>
      <c r="F74" s="140">
        <v>43</v>
      </c>
    </row>
    <row r="75" spans="1:6" x14ac:dyDescent="0.25">
      <c r="A75" s="387">
        <v>4</v>
      </c>
      <c r="B75" s="4" t="s">
        <v>206</v>
      </c>
      <c r="C75" s="4" t="s">
        <v>15</v>
      </c>
      <c r="D75" s="18" t="s">
        <v>86</v>
      </c>
      <c r="E75" s="22">
        <v>4</v>
      </c>
      <c r="F75" s="252">
        <v>53</v>
      </c>
    </row>
    <row r="76" spans="1:6" ht="15.75" thickBot="1" x14ac:dyDescent="0.3">
      <c r="A76" s="388">
        <v>13</v>
      </c>
      <c r="B76" s="267" t="s">
        <v>213</v>
      </c>
      <c r="C76" s="267" t="s">
        <v>15</v>
      </c>
      <c r="D76" s="55" t="s">
        <v>86</v>
      </c>
      <c r="E76" s="373">
        <v>13</v>
      </c>
      <c r="F76" s="404">
        <v>26</v>
      </c>
    </row>
    <row r="77" spans="1:6" ht="19.5" thickBot="1" x14ac:dyDescent="0.35">
      <c r="F77" s="392">
        <f>SUM(F69:F76)</f>
        <v>342.75</v>
      </c>
    </row>
    <row r="79" spans="1:6" ht="18.75" x14ac:dyDescent="0.3">
      <c r="A79" s="209">
        <v>6</v>
      </c>
      <c r="B79" s="251" t="s">
        <v>23</v>
      </c>
      <c r="C79" s="208"/>
      <c r="D79" s="208"/>
      <c r="E79" s="208"/>
      <c r="F79" s="208"/>
    </row>
    <row r="80" spans="1:6" x14ac:dyDescent="0.25">
      <c r="A80" s="22">
        <v>14</v>
      </c>
      <c r="B80" s="4" t="s">
        <v>22</v>
      </c>
      <c r="C80" s="4" t="s">
        <v>23</v>
      </c>
      <c r="D80" s="199" t="s">
        <v>141</v>
      </c>
      <c r="E80" s="214">
        <v>14</v>
      </c>
      <c r="F80" s="12">
        <v>24</v>
      </c>
    </row>
    <row r="81" spans="1:7" x14ac:dyDescent="0.25">
      <c r="A81" s="8">
        <v>3</v>
      </c>
      <c r="B81" s="11" t="s">
        <v>47</v>
      </c>
      <c r="C81" s="11" t="s">
        <v>23</v>
      </c>
      <c r="D81" s="169" t="s">
        <v>143</v>
      </c>
      <c r="E81" s="215">
        <v>3</v>
      </c>
      <c r="F81" s="8">
        <v>65</v>
      </c>
    </row>
    <row r="82" spans="1:7" x14ac:dyDescent="0.25">
      <c r="A82" s="22">
        <v>5</v>
      </c>
      <c r="B82" s="4" t="s">
        <v>48</v>
      </c>
      <c r="C82" s="4" t="s">
        <v>23</v>
      </c>
      <c r="D82" s="199" t="s">
        <v>143</v>
      </c>
      <c r="E82" s="214">
        <v>5</v>
      </c>
      <c r="F82" s="26">
        <v>51</v>
      </c>
    </row>
    <row r="83" spans="1:7" x14ac:dyDescent="0.25">
      <c r="A83" s="8">
        <v>1</v>
      </c>
      <c r="B83" s="11" t="s">
        <v>109</v>
      </c>
      <c r="C83" s="11" t="s">
        <v>23</v>
      </c>
      <c r="D83" s="169" t="s">
        <v>181</v>
      </c>
      <c r="E83" s="215">
        <v>1</v>
      </c>
      <c r="F83" s="8">
        <v>100</v>
      </c>
    </row>
    <row r="84" spans="1:7" x14ac:dyDescent="0.25">
      <c r="A84" s="22">
        <v>4</v>
      </c>
      <c r="B84" s="4" t="s">
        <v>183</v>
      </c>
      <c r="C84" s="4" t="s">
        <v>23</v>
      </c>
      <c r="D84" s="199" t="s">
        <v>108</v>
      </c>
      <c r="E84" s="214">
        <v>4</v>
      </c>
      <c r="F84" s="26">
        <v>55</v>
      </c>
    </row>
    <row r="85" spans="1:7" x14ac:dyDescent="0.25">
      <c r="A85" s="22">
        <v>6</v>
      </c>
      <c r="B85" s="4" t="s">
        <v>105</v>
      </c>
      <c r="C85" s="4" t="s">
        <v>23</v>
      </c>
      <c r="D85" s="199" t="s">
        <v>108</v>
      </c>
      <c r="E85" s="214">
        <v>6</v>
      </c>
      <c r="F85" s="26">
        <v>47</v>
      </c>
    </row>
    <row r="86" spans="1:7" ht="18.75" x14ac:dyDescent="0.3">
      <c r="F86" s="209">
        <f>SUM(F80:F85)</f>
        <v>342</v>
      </c>
    </row>
    <row r="87" spans="1:7" ht="19.5" thickBot="1" x14ac:dyDescent="0.35">
      <c r="F87" s="216"/>
    </row>
    <row r="88" spans="1:7" ht="19.5" thickBot="1" x14ac:dyDescent="0.35">
      <c r="A88" s="261">
        <v>7</v>
      </c>
      <c r="B88" s="376" t="s">
        <v>80</v>
      </c>
      <c r="C88" s="390"/>
      <c r="D88" s="390"/>
      <c r="E88" s="390"/>
      <c r="F88" s="391"/>
    </row>
    <row r="89" spans="1:7" x14ac:dyDescent="0.25">
      <c r="A89" s="362">
        <v>3</v>
      </c>
      <c r="B89" s="363" t="s">
        <v>111</v>
      </c>
      <c r="C89" s="363" t="s">
        <v>80</v>
      </c>
      <c r="D89" s="364" t="s">
        <v>181</v>
      </c>
      <c r="E89" s="365">
        <v>3</v>
      </c>
      <c r="F89" s="366">
        <v>65</v>
      </c>
    </row>
    <row r="90" spans="1:7" x14ac:dyDescent="0.25">
      <c r="A90" s="92">
        <v>3</v>
      </c>
      <c r="B90" s="11" t="s">
        <v>90</v>
      </c>
      <c r="C90" s="11" t="s">
        <v>80</v>
      </c>
      <c r="D90" s="6" t="s">
        <v>97</v>
      </c>
      <c r="E90" s="8">
        <v>3</v>
      </c>
      <c r="F90" s="93">
        <v>65</v>
      </c>
    </row>
    <row r="91" spans="1:7" x14ac:dyDescent="0.25">
      <c r="A91" s="367">
        <v>5</v>
      </c>
      <c r="B91" s="4" t="s">
        <v>199</v>
      </c>
      <c r="C91" s="4" t="s">
        <v>80</v>
      </c>
      <c r="D91" s="18" t="s">
        <v>97</v>
      </c>
      <c r="E91" s="22">
        <v>5</v>
      </c>
      <c r="F91" s="140">
        <v>47</v>
      </c>
    </row>
    <row r="92" spans="1:7" x14ac:dyDescent="0.25">
      <c r="A92" s="367">
        <v>5</v>
      </c>
      <c r="B92" s="4" t="s">
        <v>92</v>
      </c>
      <c r="C92" s="4" t="s">
        <v>80</v>
      </c>
      <c r="D92" s="18" t="s">
        <v>97</v>
      </c>
      <c r="E92" s="22">
        <v>5</v>
      </c>
      <c r="F92" s="140">
        <v>47</v>
      </c>
    </row>
    <row r="93" spans="1:7" x14ac:dyDescent="0.25">
      <c r="A93" s="367">
        <v>8</v>
      </c>
      <c r="B93" s="4" t="s">
        <v>96</v>
      </c>
      <c r="C93" s="4" t="s">
        <v>80</v>
      </c>
      <c r="D93" s="18" t="s">
        <v>97</v>
      </c>
      <c r="E93" s="22">
        <v>8</v>
      </c>
      <c r="F93" s="397"/>
      <c r="G93" s="355">
        <v>40</v>
      </c>
    </row>
    <row r="94" spans="1:7" x14ac:dyDescent="0.25">
      <c r="A94" s="367">
        <v>9</v>
      </c>
      <c r="B94" s="4" t="s">
        <v>99</v>
      </c>
      <c r="C94" s="4" t="s">
        <v>80</v>
      </c>
      <c r="D94" s="18" t="s">
        <v>97</v>
      </c>
      <c r="E94" s="22">
        <v>9</v>
      </c>
      <c r="F94" s="397"/>
      <c r="G94" s="355">
        <v>35.5</v>
      </c>
    </row>
    <row r="95" spans="1:7" x14ac:dyDescent="0.25">
      <c r="A95" s="387">
        <v>7</v>
      </c>
      <c r="B95" s="4" t="s">
        <v>207</v>
      </c>
      <c r="C95" s="4" t="s">
        <v>80</v>
      </c>
      <c r="D95" s="18" t="s">
        <v>86</v>
      </c>
      <c r="E95" s="22">
        <v>7</v>
      </c>
      <c r="F95" s="252">
        <v>43</v>
      </c>
      <c r="G95" s="356"/>
    </row>
    <row r="96" spans="1:7" x14ac:dyDescent="0.25">
      <c r="A96" s="387">
        <v>7</v>
      </c>
      <c r="B96" s="4" t="s">
        <v>79</v>
      </c>
      <c r="C96" s="4" t="s">
        <v>80</v>
      </c>
      <c r="D96" s="18" t="s">
        <v>86</v>
      </c>
      <c r="E96" s="22">
        <v>7</v>
      </c>
      <c r="F96" s="252">
        <v>40</v>
      </c>
      <c r="G96" s="356"/>
    </row>
    <row r="97" spans="1:7" x14ac:dyDescent="0.25">
      <c r="A97" s="387">
        <v>12</v>
      </c>
      <c r="B97" s="4" t="s">
        <v>212</v>
      </c>
      <c r="C97" s="4" t="s">
        <v>80</v>
      </c>
      <c r="D97" s="18" t="s">
        <v>86</v>
      </c>
      <c r="E97" s="22">
        <v>12</v>
      </c>
      <c r="F97" s="252">
        <v>28</v>
      </c>
      <c r="G97" s="356"/>
    </row>
    <row r="98" spans="1:7" ht="15.75" thickBot="1" x14ac:dyDescent="0.3">
      <c r="A98" s="388">
        <v>14</v>
      </c>
      <c r="B98" s="267" t="s">
        <v>214</v>
      </c>
      <c r="C98" s="267" t="s">
        <v>80</v>
      </c>
      <c r="D98" s="55" t="s">
        <v>86</v>
      </c>
      <c r="E98" s="373">
        <v>14</v>
      </c>
      <c r="F98" s="406"/>
      <c r="G98" s="405">
        <v>23</v>
      </c>
    </row>
    <row r="99" spans="1:7" ht="19.5" thickBot="1" x14ac:dyDescent="0.35">
      <c r="F99" s="375">
        <f>SUM(F89:F98)</f>
        <v>335</v>
      </c>
    </row>
    <row r="100" spans="1:7" ht="15.75" thickBot="1" x14ac:dyDescent="0.3"/>
    <row r="101" spans="1:7" ht="19.5" thickBot="1" x14ac:dyDescent="0.35">
      <c r="A101" s="261">
        <v>8</v>
      </c>
      <c r="B101" s="376" t="s">
        <v>107</v>
      </c>
      <c r="C101" s="407"/>
      <c r="D101" s="407"/>
      <c r="E101" s="407"/>
      <c r="F101" s="408"/>
    </row>
    <row r="102" spans="1:7" x14ac:dyDescent="0.25">
      <c r="A102" s="380">
        <v>7</v>
      </c>
      <c r="B102" s="381" t="s">
        <v>106</v>
      </c>
      <c r="C102" s="381" t="s">
        <v>107</v>
      </c>
      <c r="D102" s="382" t="s">
        <v>108</v>
      </c>
      <c r="E102" s="383">
        <v>7</v>
      </c>
      <c r="F102" s="409">
        <v>41.5</v>
      </c>
    </row>
    <row r="103" spans="1:7" x14ac:dyDescent="0.25">
      <c r="A103" s="92">
        <v>1</v>
      </c>
      <c r="B103" s="11" t="s">
        <v>188</v>
      </c>
      <c r="C103" s="11" t="s">
        <v>107</v>
      </c>
      <c r="D103" s="169" t="s">
        <v>193</v>
      </c>
      <c r="E103" s="8">
        <v>1</v>
      </c>
      <c r="F103" s="97">
        <v>100</v>
      </c>
    </row>
    <row r="104" spans="1:7" x14ac:dyDescent="0.25">
      <c r="A104" s="92">
        <v>1</v>
      </c>
      <c r="B104" s="11" t="s">
        <v>198</v>
      </c>
      <c r="C104" s="11" t="s">
        <v>107</v>
      </c>
      <c r="D104" s="6" t="s">
        <v>97</v>
      </c>
      <c r="E104" s="8">
        <v>1</v>
      </c>
      <c r="F104" s="93">
        <v>100</v>
      </c>
    </row>
    <row r="105" spans="1:7" x14ac:dyDescent="0.25">
      <c r="A105" s="367">
        <v>9</v>
      </c>
      <c r="B105" s="4" t="s">
        <v>200</v>
      </c>
      <c r="C105" s="4" t="s">
        <v>107</v>
      </c>
      <c r="D105" s="18" t="s">
        <v>97</v>
      </c>
      <c r="E105" s="22">
        <v>9</v>
      </c>
      <c r="F105" s="140">
        <v>35.5</v>
      </c>
    </row>
    <row r="106" spans="1:7" ht="15.75" thickBot="1" x14ac:dyDescent="0.3">
      <c r="A106" s="372">
        <v>9</v>
      </c>
      <c r="B106" s="267" t="s">
        <v>208</v>
      </c>
      <c r="C106" s="267" t="s">
        <v>107</v>
      </c>
      <c r="D106" s="55" t="s">
        <v>86</v>
      </c>
      <c r="E106" s="373">
        <v>9</v>
      </c>
      <c r="F106" s="410">
        <v>37</v>
      </c>
    </row>
    <row r="107" spans="1:7" ht="19.5" thickBot="1" x14ac:dyDescent="0.35">
      <c r="F107" s="399">
        <f>SUM(F102:F106)</f>
        <v>314</v>
      </c>
    </row>
    <row r="108" spans="1:7" ht="19.5" thickBot="1" x14ac:dyDescent="0.35">
      <c r="A108" s="248"/>
      <c r="B108" s="249"/>
      <c r="C108" s="249"/>
      <c r="D108" s="249"/>
      <c r="E108" s="249"/>
      <c r="F108" s="249"/>
    </row>
    <row r="109" spans="1:7" ht="19.5" thickBot="1" x14ac:dyDescent="0.35">
      <c r="A109" s="411">
        <v>9</v>
      </c>
      <c r="B109" s="376" t="s">
        <v>6</v>
      </c>
      <c r="C109" s="407"/>
      <c r="D109" s="407"/>
      <c r="E109" s="407"/>
      <c r="F109" s="408"/>
    </row>
    <row r="110" spans="1:7" x14ac:dyDescent="0.25">
      <c r="A110" s="362">
        <v>1</v>
      </c>
      <c r="B110" s="363" t="s">
        <v>39</v>
      </c>
      <c r="C110" s="363" t="s">
        <v>6</v>
      </c>
      <c r="D110" s="364" t="s">
        <v>142</v>
      </c>
      <c r="E110" s="365">
        <v>1</v>
      </c>
      <c r="F110" s="412">
        <v>100</v>
      </c>
    </row>
    <row r="111" spans="1:7" x14ac:dyDescent="0.25">
      <c r="A111" s="92">
        <v>3</v>
      </c>
      <c r="B111" s="11" t="s">
        <v>17</v>
      </c>
      <c r="C111" s="11" t="s">
        <v>6</v>
      </c>
      <c r="D111" s="169" t="s">
        <v>141</v>
      </c>
      <c r="E111" s="8">
        <v>3</v>
      </c>
      <c r="F111" s="93">
        <v>65</v>
      </c>
    </row>
    <row r="112" spans="1:7" x14ac:dyDescent="0.25">
      <c r="A112" s="367">
        <v>9</v>
      </c>
      <c r="B112" s="4" t="s">
        <v>163</v>
      </c>
      <c r="C112" s="4" t="s">
        <v>6</v>
      </c>
      <c r="D112" s="199" t="s">
        <v>141</v>
      </c>
      <c r="E112" s="22">
        <v>9</v>
      </c>
      <c r="F112" s="205">
        <v>37</v>
      </c>
    </row>
    <row r="113" spans="1:6" x14ac:dyDescent="0.25">
      <c r="A113" s="367">
        <v>18</v>
      </c>
      <c r="B113" s="4" t="s">
        <v>20</v>
      </c>
      <c r="C113" s="4" t="s">
        <v>6</v>
      </c>
      <c r="D113" s="199" t="s">
        <v>141</v>
      </c>
      <c r="E113" s="22">
        <v>18</v>
      </c>
      <c r="F113" s="396">
        <v>15</v>
      </c>
    </row>
    <row r="114" spans="1:6" ht="15.75" thickBot="1" x14ac:dyDescent="0.3">
      <c r="A114" s="413">
        <v>2</v>
      </c>
      <c r="B114" s="414" t="s">
        <v>33</v>
      </c>
      <c r="C114" s="414" t="s">
        <v>6</v>
      </c>
      <c r="D114" s="415" t="s">
        <v>128</v>
      </c>
      <c r="E114" s="416">
        <v>2</v>
      </c>
      <c r="F114" s="374">
        <v>80</v>
      </c>
    </row>
    <row r="115" spans="1:6" ht="19.5" thickBot="1" x14ac:dyDescent="0.35">
      <c r="A115"/>
      <c r="F115" s="399">
        <f>SUM(F110:F114)</f>
        <v>297</v>
      </c>
    </row>
    <row r="117" spans="1:6" ht="18.75" x14ac:dyDescent="0.3">
      <c r="A117" s="250">
        <v>10</v>
      </c>
      <c r="B117" s="251" t="s">
        <v>158</v>
      </c>
      <c r="C117" s="250"/>
      <c r="D117" s="250"/>
      <c r="E117" s="250"/>
      <c r="F117" s="250"/>
    </row>
    <row r="118" spans="1:6" x14ac:dyDescent="0.25">
      <c r="A118" s="22">
        <v>4</v>
      </c>
      <c r="B118" s="4" t="s">
        <v>157</v>
      </c>
      <c r="C118" s="4" t="s">
        <v>158</v>
      </c>
      <c r="D118" s="199" t="s">
        <v>141</v>
      </c>
      <c r="E118" s="22">
        <v>4</v>
      </c>
      <c r="F118" s="26">
        <v>55</v>
      </c>
    </row>
    <row r="119" spans="1:6" x14ac:dyDescent="0.25">
      <c r="A119" s="8">
        <v>1</v>
      </c>
      <c r="B119" s="11" t="s">
        <v>170</v>
      </c>
      <c r="C119" s="11" t="s">
        <v>158</v>
      </c>
      <c r="D119" s="169" t="s">
        <v>143</v>
      </c>
      <c r="E119" s="8">
        <v>1</v>
      </c>
      <c r="F119" s="8">
        <v>100</v>
      </c>
    </row>
    <row r="120" spans="1:6" x14ac:dyDescent="0.25">
      <c r="A120" s="8">
        <v>2</v>
      </c>
      <c r="B120" s="11" t="s">
        <v>176</v>
      </c>
      <c r="C120" s="11" t="s">
        <v>158</v>
      </c>
      <c r="D120" s="169" t="s">
        <v>181</v>
      </c>
      <c r="E120" s="8">
        <v>2</v>
      </c>
      <c r="F120" s="8">
        <v>80</v>
      </c>
    </row>
    <row r="121" spans="1:6" x14ac:dyDescent="0.25">
      <c r="A121" s="22">
        <v>5</v>
      </c>
      <c r="B121" s="4" t="s">
        <v>177</v>
      </c>
      <c r="C121" s="4" t="s">
        <v>158</v>
      </c>
      <c r="D121" s="199" t="s">
        <v>181</v>
      </c>
      <c r="E121" s="22">
        <v>5</v>
      </c>
      <c r="F121" s="140">
        <v>51</v>
      </c>
    </row>
    <row r="122" spans="1:6" ht="18.75" x14ac:dyDescent="0.3">
      <c r="F122" s="209">
        <f>SUM(F118:F121)</f>
        <v>286</v>
      </c>
    </row>
    <row r="123" spans="1:6" ht="15.75" thickBot="1" x14ac:dyDescent="0.3"/>
    <row r="124" spans="1:6" ht="19.5" thickBot="1" x14ac:dyDescent="0.35">
      <c r="A124" s="261">
        <v>11</v>
      </c>
      <c r="B124" s="376" t="s">
        <v>36</v>
      </c>
      <c r="C124" s="407"/>
      <c r="D124" s="407"/>
      <c r="E124" s="407"/>
      <c r="F124" s="408"/>
    </row>
    <row r="125" spans="1:6" x14ac:dyDescent="0.25">
      <c r="A125" s="380">
        <v>6</v>
      </c>
      <c r="B125" s="381" t="s">
        <v>54</v>
      </c>
      <c r="C125" s="381" t="s">
        <v>36</v>
      </c>
      <c r="D125" s="382" t="s">
        <v>143</v>
      </c>
      <c r="E125" s="383">
        <v>6</v>
      </c>
      <c r="F125" s="384">
        <v>45</v>
      </c>
    </row>
    <row r="126" spans="1:6" x14ac:dyDescent="0.25">
      <c r="A126" s="92">
        <v>3</v>
      </c>
      <c r="B126" s="11" t="s">
        <v>35</v>
      </c>
      <c r="C126" s="11" t="s">
        <v>36</v>
      </c>
      <c r="D126" s="169" t="s">
        <v>128</v>
      </c>
      <c r="E126" s="8">
        <v>3</v>
      </c>
      <c r="F126" s="93">
        <v>65</v>
      </c>
    </row>
    <row r="127" spans="1:6" ht="15.75" thickBot="1" x14ac:dyDescent="0.3">
      <c r="A127" s="372">
        <v>8</v>
      </c>
      <c r="B127" s="267" t="s">
        <v>112</v>
      </c>
      <c r="C127" s="267" t="s">
        <v>36</v>
      </c>
      <c r="D127" s="417" t="s">
        <v>181</v>
      </c>
      <c r="E127" s="373">
        <v>8</v>
      </c>
      <c r="F127" s="418">
        <v>38.5</v>
      </c>
    </row>
    <row r="128" spans="1:6" ht="19.5" thickBot="1" x14ac:dyDescent="0.35">
      <c r="F128" s="375">
        <f>SUM(F125:F127)</f>
        <v>148.5</v>
      </c>
    </row>
    <row r="129" spans="1:6" ht="15.75" thickBot="1" x14ac:dyDescent="0.3"/>
    <row r="130" spans="1:6" ht="19.5" thickBot="1" x14ac:dyDescent="0.35">
      <c r="A130" s="401">
        <v>12</v>
      </c>
      <c r="B130" s="402" t="s">
        <v>4</v>
      </c>
      <c r="C130" s="419"/>
      <c r="D130" s="419"/>
      <c r="E130" s="419"/>
      <c r="F130" s="420"/>
    </row>
    <row r="131" spans="1:6" x14ac:dyDescent="0.25">
      <c r="A131" s="380">
        <v>5</v>
      </c>
      <c r="B131" s="381" t="s">
        <v>3</v>
      </c>
      <c r="C131" s="381" t="s">
        <v>4</v>
      </c>
      <c r="D131" s="364" t="s">
        <v>8</v>
      </c>
      <c r="E131" s="383">
        <v>5</v>
      </c>
      <c r="F131" s="403">
        <v>49</v>
      </c>
    </row>
    <row r="132" spans="1:6" ht="15.75" thickBot="1" x14ac:dyDescent="0.3">
      <c r="A132" s="413">
        <v>2</v>
      </c>
      <c r="B132" s="414" t="s">
        <v>49</v>
      </c>
      <c r="C132" s="414" t="s">
        <v>4</v>
      </c>
      <c r="D132" s="415" t="s">
        <v>143</v>
      </c>
      <c r="E132" s="416">
        <v>2</v>
      </c>
      <c r="F132" s="374">
        <v>80</v>
      </c>
    </row>
    <row r="133" spans="1:6" ht="19.5" thickBot="1" x14ac:dyDescent="0.35">
      <c r="F133" s="399">
        <f>SUM(F131:F132)</f>
        <v>129</v>
      </c>
    </row>
    <row r="134" spans="1:6" ht="15.75" thickBot="1" x14ac:dyDescent="0.3"/>
    <row r="135" spans="1:6" ht="19.5" thickBot="1" x14ac:dyDescent="0.35">
      <c r="A135" s="261">
        <v>13</v>
      </c>
      <c r="B135" s="376" t="s">
        <v>202</v>
      </c>
      <c r="C135" s="423"/>
      <c r="D135" s="423"/>
      <c r="E135" s="423"/>
      <c r="F135" s="424"/>
    </row>
    <row r="136" spans="1:6" ht="15.75" thickBot="1" x14ac:dyDescent="0.3">
      <c r="A136" s="282">
        <v>2</v>
      </c>
      <c r="B136" s="282" t="s">
        <v>201</v>
      </c>
      <c r="C136" s="282" t="s">
        <v>202</v>
      </c>
      <c r="D136" s="260" t="s">
        <v>86</v>
      </c>
      <c r="E136" s="421">
        <v>2</v>
      </c>
      <c r="F136" s="422">
        <v>80</v>
      </c>
    </row>
    <row r="137" spans="1:6" ht="19.5" thickBot="1" x14ac:dyDescent="0.35">
      <c r="F137" s="262">
        <f>SUM(F136)</f>
        <v>80</v>
      </c>
    </row>
    <row r="138" spans="1:6" ht="15.75" thickBot="1" x14ac:dyDescent="0.3"/>
    <row r="139" spans="1:6" ht="19.5" thickBot="1" x14ac:dyDescent="0.35">
      <c r="A139" s="261">
        <v>14</v>
      </c>
      <c r="B139" s="376" t="s">
        <v>130</v>
      </c>
      <c r="C139" s="390"/>
      <c r="D139" s="390"/>
      <c r="E139" s="390"/>
      <c r="F139" s="391"/>
    </row>
    <row r="140" spans="1:6" ht="15.75" thickBot="1" x14ac:dyDescent="0.3">
      <c r="A140" s="425">
        <v>2</v>
      </c>
      <c r="B140" s="426" t="s">
        <v>136</v>
      </c>
      <c r="C140" s="426" t="s">
        <v>130</v>
      </c>
      <c r="D140" s="427" t="s">
        <v>8</v>
      </c>
      <c r="E140" s="428">
        <v>2</v>
      </c>
      <c r="F140" s="429">
        <v>72.5</v>
      </c>
    </row>
    <row r="141" spans="1:6" ht="19.5" thickBot="1" x14ac:dyDescent="0.35">
      <c r="F141" s="399">
        <f>SUM(F140)</f>
        <v>72.5</v>
      </c>
    </row>
    <row r="142" spans="1:6" ht="15.75" thickBot="1" x14ac:dyDescent="0.3"/>
    <row r="143" spans="1:6" ht="19.5" thickBot="1" x14ac:dyDescent="0.35">
      <c r="A143" s="261">
        <v>15</v>
      </c>
      <c r="B143" s="376" t="s">
        <v>205</v>
      </c>
      <c r="C143" s="423"/>
      <c r="D143" s="423"/>
      <c r="E143" s="423"/>
      <c r="F143" s="424"/>
    </row>
    <row r="144" spans="1:6" ht="15.75" thickBot="1" x14ac:dyDescent="0.3">
      <c r="A144" s="431">
        <v>4</v>
      </c>
      <c r="B144" s="432" t="s">
        <v>204</v>
      </c>
      <c r="C144" s="432" t="s">
        <v>205</v>
      </c>
      <c r="D144" s="287" t="s">
        <v>86</v>
      </c>
      <c r="E144" s="433">
        <v>4</v>
      </c>
      <c r="F144" s="434">
        <v>55</v>
      </c>
    </row>
    <row r="145" spans="1:6" ht="19.5" thickBot="1" x14ac:dyDescent="0.35">
      <c r="F145" s="430">
        <f>SUM(F144)</f>
        <v>55</v>
      </c>
    </row>
    <row r="147" spans="1:6" ht="18.75" x14ac:dyDescent="0.3">
      <c r="A147" s="229">
        <v>16</v>
      </c>
      <c r="B147" s="247" t="s">
        <v>160</v>
      </c>
      <c r="C147" s="228"/>
      <c r="D147" s="228"/>
      <c r="E147" s="228"/>
      <c r="F147" s="228"/>
    </row>
    <row r="148" spans="1:6" x14ac:dyDescent="0.25">
      <c r="A148" s="22">
        <v>5</v>
      </c>
      <c r="B148" s="4" t="s">
        <v>159</v>
      </c>
      <c r="C148" s="4" t="s">
        <v>160</v>
      </c>
      <c r="D148" s="199" t="s">
        <v>141</v>
      </c>
      <c r="E148" s="22">
        <v>5</v>
      </c>
      <c r="F148" s="26">
        <v>51</v>
      </c>
    </row>
    <row r="149" spans="1:6" ht="18.75" x14ac:dyDescent="0.3">
      <c r="F149" s="229">
        <f>SUM(F148)</f>
        <v>51</v>
      </c>
    </row>
    <row r="151" spans="1:6" ht="18.75" x14ac:dyDescent="0.3">
      <c r="A151" s="229">
        <v>17</v>
      </c>
      <c r="B151" s="247" t="s">
        <v>95</v>
      </c>
      <c r="C151" s="228"/>
      <c r="D151" s="228"/>
      <c r="E151" s="228"/>
      <c r="F151" s="228"/>
    </row>
    <row r="152" spans="1:6" x14ac:dyDescent="0.25">
      <c r="A152" s="22">
        <v>5</v>
      </c>
      <c r="B152" s="4" t="s">
        <v>94</v>
      </c>
      <c r="C152" s="4" t="s">
        <v>95</v>
      </c>
      <c r="D152" s="18" t="s">
        <v>97</v>
      </c>
      <c r="E152" s="22">
        <v>5</v>
      </c>
      <c r="F152" s="26">
        <v>47</v>
      </c>
    </row>
    <row r="153" spans="1:6" ht="18.75" x14ac:dyDescent="0.3">
      <c r="F153" s="229">
        <f>SUM(F152)</f>
        <v>47</v>
      </c>
    </row>
    <row r="155" spans="1:6" ht="18.75" x14ac:dyDescent="0.3">
      <c r="A155" s="229">
        <v>18</v>
      </c>
      <c r="B155" s="247" t="s">
        <v>210</v>
      </c>
      <c r="C155" s="207"/>
      <c r="D155" s="207"/>
      <c r="E155" s="207"/>
      <c r="F155" s="207"/>
    </row>
    <row r="156" spans="1:6" x14ac:dyDescent="0.25">
      <c r="A156" s="4">
        <v>10</v>
      </c>
      <c r="B156" s="4" t="s">
        <v>209</v>
      </c>
      <c r="C156" s="4" t="s">
        <v>210</v>
      </c>
      <c r="D156" s="18" t="s">
        <v>86</v>
      </c>
      <c r="E156" s="22">
        <v>10</v>
      </c>
      <c r="F156" s="93">
        <v>34</v>
      </c>
    </row>
    <row r="157" spans="1:6" ht="18.75" x14ac:dyDescent="0.3">
      <c r="F157" s="209">
        <f>SUM(F156)</f>
        <v>34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6"/>
  <sheetViews>
    <sheetView topLeftCell="A10" workbookViewId="0">
      <selection activeCell="B16" sqref="B16:G16"/>
    </sheetView>
  </sheetViews>
  <sheetFormatPr defaultRowHeight="15" x14ac:dyDescent="0.25"/>
  <cols>
    <col min="2" max="2" width="9" bestFit="1" customWidth="1"/>
    <col min="3" max="3" width="27.7109375" customWidth="1"/>
    <col min="5" max="5" width="10.140625" bestFit="1" customWidth="1"/>
    <col min="6" max="6" width="11" bestFit="1" customWidth="1"/>
    <col min="7" max="7" width="9.42578125" bestFit="1" customWidth="1"/>
  </cols>
  <sheetData>
    <row r="1" spans="2:7" ht="32.25" thickBot="1" x14ac:dyDescent="0.3">
      <c r="B1" s="256"/>
      <c r="C1" s="257" t="s">
        <v>216</v>
      </c>
      <c r="D1" s="258"/>
      <c r="E1" s="258"/>
      <c r="F1" s="258"/>
      <c r="G1" s="259"/>
    </row>
    <row r="2" spans="2:7" ht="19.5" thickBot="1" x14ac:dyDescent="0.35">
      <c r="B2" s="272" t="s">
        <v>146</v>
      </c>
      <c r="C2" s="268" t="s">
        <v>144</v>
      </c>
      <c r="D2" s="269" t="s">
        <v>64</v>
      </c>
      <c r="E2" s="270" t="s">
        <v>62</v>
      </c>
      <c r="F2" s="271" t="s">
        <v>63</v>
      </c>
      <c r="G2" s="283" t="s">
        <v>65</v>
      </c>
    </row>
    <row r="3" spans="2:7" ht="15.75" x14ac:dyDescent="0.25">
      <c r="B3" s="263">
        <v>1</v>
      </c>
      <c r="C3" s="279" t="s">
        <v>1</v>
      </c>
      <c r="D3" s="264">
        <v>3</v>
      </c>
      <c r="E3" s="264">
        <v>1</v>
      </c>
      <c r="F3" s="289">
        <v>2</v>
      </c>
      <c r="G3" s="290">
        <f t="shared" ref="G3:G16" si="0">SUM(D3:F3)</f>
        <v>6</v>
      </c>
    </row>
    <row r="4" spans="2:7" ht="15.75" x14ac:dyDescent="0.25">
      <c r="B4" s="265">
        <v>2</v>
      </c>
      <c r="C4" s="253" t="s">
        <v>56</v>
      </c>
      <c r="D4" s="255">
        <v>2</v>
      </c>
      <c r="E4" s="255">
        <v>2</v>
      </c>
      <c r="F4" s="284">
        <v>2</v>
      </c>
      <c r="G4" s="285">
        <f t="shared" si="0"/>
        <v>6</v>
      </c>
    </row>
    <row r="5" spans="2:7" ht="15.75" x14ac:dyDescent="0.25">
      <c r="B5" s="265">
        <v>3</v>
      </c>
      <c r="C5" s="253" t="s">
        <v>45</v>
      </c>
      <c r="D5" s="255">
        <v>2</v>
      </c>
      <c r="E5" s="255">
        <v>1</v>
      </c>
      <c r="F5" s="284">
        <v>1</v>
      </c>
      <c r="G5" s="285">
        <f t="shared" si="0"/>
        <v>4</v>
      </c>
    </row>
    <row r="6" spans="2:7" ht="15.75" x14ac:dyDescent="0.25">
      <c r="B6" s="265">
        <v>4</v>
      </c>
      <c r="C6" s="253" t="s">
        <v>107</v>
      </c>
      <c r="D6" s="255">
        <v>2</v>
      </c>
      <c r="E6" s="255"/>
      <c r="F6" s="284"/>
      <c r="G6" s="285">
        <f t="shared" si="0"/>
        <v>2</v>
      </c>
    </row>
    <row r="7" spans="2:7" ht="15.75" x14ac:dyDescent="0.25">
      <c r="B7" s="265">
        <v>5</v>
      </c>
      <c r="C7" s="253" t="s">
        <v>6</v>
      </c>
      <c r="D7" s="255">
        <v>1</v>
      </c>
      <c r="E7" s="255">
        <v>1</v>
      </c>
      <c r="F7" s="284">
        <v>1</v>
      </c>
      <c r="G7" s="285">
        <f t="shared" si="0"/>
        <v>3</v>
      </c>
    </row>
    <row r="8" spans="2:7" ht="15.75" x14ac:dyDescent="0.25">
      <c r="B8" s="265">
        <v>6</v>
      </c>
      <c r="C8" s="253" t="s">
        <v>158</v>
      </c>
      <c r="D8" s="255">
        <v>1</v>
      </c>
      <c r="E8" s="255">
        <v>1</v>
      </c>
      <c r="F8" s="284"/>
      <c r="G8" s="285">
        <f t="shared" si="0"/>
        <v>2</v>
      </c>
    </row>
    <row r="9" spans="2:7" ht="15.75" x14ac:dyDescent="0.25">
      <c r="B9" s="265">
        <v>7</v>
      </c>
      <c r="C9" s="253" t="s">
        <v>23</v>
      </c>
      <c r="D9" s="255">
        <v>1</v>
      </c>
      <c r="E9" s="255"/>
      <c r="F9" s="284">
        <v>1</v>
      </c>
      <c r="G9" s="285">
        <f t="shared" si="0"/>
        <v>2</v>
      </c>
    </row>
    <row r="10" spans="2:7" ht="15.75" x14ac:dyDescent="0.25">
      <c r="B10" s="265">
        <v>8</v>
      </c>
      <c r="C10" s="253" t="s">
        <v>19</v>
      </c>
      <c r="D10" s="255"/>
      <c r="E10" s="255">
        <v>4</v>
      </c>
      <c r="F10" s="284"/>
      <c r="G10" s="285">
        <f t="shared" si="0"/>
        <v>4</v>
      </c>
    </row>
    <row r="11" spans="2:7" ht="15.75" x14ac:dyDescent="0.25">
      <c r="B11" s="265">
        <v>9</v>
      </c>
      <c r="C11" s="253" t="s">
        <v>15</v>
      </c>
      <c r="D11" s="255"/>
      <c r="E11" s="255">
        <v>1</v>
      </c>
      <c r="F11" s="284">
        <v>1</v>
      </c>
      <c r="G11" s="285">
        <f t="shared" si="0"/>
        <v>2</v>
      </c>
    </row>
    <row r="12" spans="2:7" ht="15.75" x14ac:dyDescent="0.25">
      <c r="B12" s="265">
        <v>10</v>
      </c>
      <c r="C12" s="253" t="s">
        <v>4</v>
      </c>
      <c r="D12" s="255"/>
      <c r="E12" s="255">
        <v>1</v>
      </c>
      <c r="F12" s="284"/>
      <c r="G12" s="285">
        <f t="shared" si="0"/>
        <v>1</v>
      </c>
    </row>
    <row r="13" spans="2:7" ht="15.75" x14ac:dyDescent="0.25">
      <c r="B13" s="265">
        <v>11</v>
      </c>
      <c r="C13" s="253" t="s">
        <v>202</v>
      </c>
      <c r="D13" s="255"/>
      <c r="E13" s="255">
        <v>1</v>
      </c>
      <c r="F13" s="284"/>
      <c r="G13" s="285">
        <f t="shared" si="0"/>
        <v>1</v>
      </c>
    </row>
    <row r="14" spans="2:7" ht="15.75" x14ac:dyDescent="0.25">
      <c r="B14" s="265">
        <v>12</v>
      </c>
      <c r="C14" s="253" t="s">
        <v>130</v>
      </c>
      <c r="D14" s="255"/>
      <c r="E14" s="255">
        <v>1</v>
      </c>
      <c r="F14" s="284"/>
      <c r="G14" s="285">
        <f t="shared" si="0"/>
        <v>1</v>
      </c>
    </row>
    <row r="15" spans="2:7" ht="15.75" x14ac:dyDescent="0.25">
      <c r="B15" s="265">
        <v>13</v>
      </c>
      <c r="C15" s="253" t="s">
        <v>80</v>
      </c>
      <c r="D15" s="255"/>
      <c r="E15" s="255"/>
      <c r="F15" s="284">
        <v>2</v>
      </c>
      <c r="G15" s="285">
        <f t="shared" si="0"/>
        <v>2</v>
      </c>
    </row>
    <row r="16" spans="2:7" ht="16.5" thickBot="1" x14ac:dyDescent="0.3">
      <c r="B16" s="280">
        <v>14</v>
      </c>
      <c r="C16" s="281" t="s">
        <v>36</v>
      </c>
      <c r="D16" s="288"/>
      <c r="E16" s="288"/>
      <c r="F16" s="65">
        <v>1</v>
      </c>
      <c r="G16" s="291">
        <f t="shared" si="0"/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6"/>
  <sheetViews>
    <sheetView workbookViewId="0">
      <selection activeCell="C9" sqref="C9:G9"/>
    </sheetView>
  </sheetViews>
  <sheetFormatPr defaultRowHeight="15" x14ac:dyDescent="0.25"/>
  <cols>
    <col min="1" max="1" width="5" style="10" customWidth="1"/>
    <col min="2" max="2" width="40.28515625" customWidth="1"/>
    <col min="3" max="3" width="25.85546875" customWidth="1"/>
    <col min="4" max="4" width="9.28515625" style="10" bestFit="1" customWidth="1"/>
    <col min="5" max="5" width="16.7109375" style="10" bestFit="1" customWidth="1"/>
    <col min="6" max="7" width="9.140625" style="10"/>
  </cols>
  <sheetData>
    <row r="1" spans="1:17" ht="15.75" thickBot="1" x14ac:dyDescent="0.3">
      <c r="A1" s="133"/>
      <c r="B1" s="134" t="s">
        <v>86</v>
      </c>
      <c r="C1" s="134" t="s">
        <v>66</v>
      </c>
      <c r="D1" s="175" t="s">
        <v>87</v>
      </c>
      <c r="E1" s="175" t="s">
        <v>88</v>
      </c>
      <c r="F1" s="175" t="s">
        <v>9</v>
      </c>
      <c r="G1" s="176" t="s">
        <v>10</v>
      </c>
    </row>
    <row r="2" spans="1:17" x14ac:dyDescent="0.25">
      <c r="A2" s="135">
        <v>1</v>
      </c>
      <c r="B2" s="139" t="s">
        <v>78</v>
      </c>
      <c r="C2" s="139" t="s">
        <v>45</v>
      </c>
      <c r="D2" s="177">
        <v>1999</v>
      </c>
      <c r="E2" s="132" t="s">
        <v>86</v>
      </c>
      <c r="F2" s="178">
        <v>1</v>
      </c>
      <c r="G2" s="179">
        <v>100</v>
      </c>
      <c r="H2" s="1"/>
      <c r="I2" s="1"/>
      <c r="J2" s="1"/>
      <c r="K2" s="1"/>
      <c r="L2" s="1"/>
      <c r="P2" s="1"/>
    </row>
    <row r="3" spans="1:17" x14ac:dyDescent="0.25">
      <c r="A3" s="8">
        <v>2</v>
      </c>
      <c r="B3" s="11" t="s">
        <v>79</v>
      </c>
      <c r="C3" s="11" t="s">
        <v>80</v>
      </c>
      <c r="D3" s="180">
        <v>2003</v>
      </c>
      <c r="E3" s="6" t="s">
        <v>86</v>
      </c>
      <c r="F3" s="181">
        <v>2</v>
      </c>
      <c r="G3" s="182">
        <v>80</v>
      </c>
      <c r="H3" s="1"/>
      <c r="I3" s="1"/>
      <c r="J3" s="1"/>
      <c r="K3" s="1"/>
      <c r="L3" s="1"/>
      <c r="Q3" s="1"/>
    </row>
    <row r="4" spans="1:17" x14ac:dyDescent="0.25">
      <c r="A4" s="8">
        <v>3</v>
      </c>
      <c r="B4" s="11" t="s">
        <v>81</v>
      </c>
      <c r="C4" s="11" t="s">
        <v>1</v>
      </c>
      <c r="D4" s="180">
        <v>2000</v>
      </c>
      <c r="E4" s="6" t="s">
        <v>86</v>
      </c>
      <c r="F4" s="181">
        <v>3</v>
      </c>
      <c r="G4" s="182">
        <v>65</v>
      </c>
      <c r="H4" s="1"/>
      <c r="I4" s="1"/>
      <c r="J4" s="1"/>
      <c r="K4" s="1"/>
      <c r="L4" s="1"/>
      <c r="Q4" s="1"/>
    </row>
    <row r="5" spans="1:17" x14ac:dyDescent="0.25">
      <c r="A5" s="22">
        <v>4</v>
      </c>
      <c r="B5" s="4" t="s">
        <v>82</v>
      </c>
      <c r="C5" s="4" t="s">
        <v>80</v>
      </c>
      <c r="D5" s="183">
        <v>2003</v>
      </c>
      <c r="E5" s="136" t="s">
        <v>86</v>
      </c>
      <c r="F5" s="184">
        <v>4</v>
      </c>
      <c r="G5" s="185">
        <v>55</v>
      </c>
      <c r="H5" s="1"/>
      <c r="I5" s="1"/>
      <c r="J5" s="1"/>
      <c r="K5" s="1"/>
      <c r="L5" s="1"/>
      <c r="Q5" s="1"/>
    </row>
    <row r="6" spans="1:17" x14ac:dyDescent="0.25">
      <c r="A6" s="22">
        <v>5</v>
      </c>
      <c r="B6" s="4" t="s">
        <v>83</v>
      </c>
      <c r="C6" s="4" t="s">
        <v>80</v>
      </c>
      <c r="D6" s="183">
        <v>1987</v>
      </c>
      <c r="E6" s="136" t="s">
        <v>86</v>
      </c>
      <c r="F6" s="184">
        <v>5</v>
      </c>
      <c r="G6" s="185">
        <v>51</v>
      </c>
      <c r="H6" s="1"/>
      <c r="I6" s="1"/>
      <c r="J6" s="1"/>
      <c r="K6" s="1"/>
      <c r="L6" s="1"/>
      <c r="Q6" s="1"/>
    </row>
    <row r="7" spans="1:17" x14ac:dyDescent="0.25">
      <c r="A7" s="22">
        <v>6</v>
      </c>
      <c r="B7" s="4" t="s">
        <v>84</v>
      </c>
      <c r="C7" s="4" t="s">
        <v>85</v>
      </c>
      <c r="D7" s="183">
        <v>2000</v>
      </c>
      <c r="E7" s="136" t="s">
        <v>86</v>
      </c>
      <c r="F7" s="186">
        <v>6</v>
      </c>
      <c r="G7" s="185">
        <v>47</v>
      </c>
      <c r="H7" s="1"/>
      <c r="I7" s="1"/>
      <c r="J7" s="1"/>
      <c r="K7" s="1"/>
      <c r="L7" s="1"/>
    </row>
    <row r="8" spans="1:17" ht="15.75" thickBot="1" x14ac:dyDescent="0.3"/>
    <row r="9" spans="1:17" ht="15.75" thickBot="1" x14ac:dyDescent="0.3">
      <c r="A9" s="133"/>
      <c r="B9" s="134" t="s">
        <v>97</v>
      </c>
      <c r="C9" s="134" t="s">
        <v>66</v>
      </c>
      <c r="D9" s="175" t="s">
        <v>87</v>
      </c>
      <c r="E9" s="175" t="s">
        <v>88</v>
      </c>
      <c r="F9" s="175" t="s">
        <v>9</v>
      </c>
      <c r="G9" s="176" t="s">
        <v>10</v>
      </c>
    </row>
    <row r="10" spans="1:17" x14ac:dyDescent="0.25">
      <c r="A10" s="135">
        <v>1</v>
      </c>
      <c r="B10" s="139" t="s">
        <v>89</v>
      </c>
      <c r="C10" s="139" t="s">
        <v>27</v>
      </c>
      <c r="D10" s="177">
        <v>2000</v>
      </c>
      <c r="E10" s="132" t="s">
        <v>97</v>
      </c>
      <c r="F10" s="177">
        <v>1</v>
      </c>
      <c r="G10" s="177">
        <v>100</v>
      </c>
      <c r="H10" s="1"/>
      <c r="I10" s="1"/>
      <c r="J10" s="1"/>
      <c r="K10" s="1"/>
      <c r="L10" s="1"/>
      <c r="P10" s="2"/>
    </row>
    <row r="11" spans="1:17" x14ac:dyDescent="0.25">
      <c r="A11" s="8">
        <v>2</v>
      </c>
      <c r="B11" s="11" t="s">
        <v>90</v>
      </c>
      <c r="C11" s="11" t="s">
        <v>80</v>
      </c>
      <c r="D11" s="180">
        <v>1995</v>
      </c>
      <c r="E11" s="6" t="s">
        <v>97</v>
      </c>
      <c r="F11" s="180">
        <v>2</v>
      </c>
      <c r="G11" s="180">
        <v>80</v>
      </c>
      <c r="H11" s="1"/>
      <c r="I11" s="1"/>
      <c r="J11" s="1"/>
      <c r="K11" s="1"/>
      <c r="L11" s="1"/>
      <c r="P11" s="2"/>
    </row>
    <row r="12" spans="1:17" x14ac:dyDescent="0.25">
      <c r="A12" s="8">
        <v>3</v>
      </c>
      <c r="B12" s="11" t="s">
        <v>91</v>
      </c>
      <c r="C12" s="11" t="s">
        <v>45</v>
      </c>
      <c r="D12" s="180">
        <v>2003</v>
      </c>
      <c r="E12" s="6" t="s">
        <v>97</v>
      </c>
      <c r="F12" s="180">
        <v>3</v>
      </c>
      <c r="G12" s="180">
        <v>65</v>
      </c>
      <c r="H12" s="1"/>
      <c r="I12" s="1"/>
      <c r="J12" s="1"/>
      <c r="K12" s="1"/>
      <c r="L12" s="1"/>
      <c r="P12" s="2"/>
    </row>
    <row r="13" spans="1:17" x14ac:dyDescent="0.25">
      <c r="A13" s="22">
        <v>4</v>
      </c>
      <c r="B13" s="4" t="s">
        <v>92</v>
      </c>
      <c r="C13" s="4" t="s">
        <v>80</v>
      </c>
      <c r="D13" s="183">
        <v>1989</v>
      </c>
      <c r="E13" s="18" t="s">
        <v>97</v>
      </c>
      <c r="F13" s="186">
        <v>4</v>
      </c>
      <c r="G13" s="186">
        <v>55</v>
      </c>
      <c r="H13" s="1"/>
      <c r="I13" s="1"/>
      <c r="J13" s="1"/>
      <c r="K13" s="1"/>
      <c r="L13" s="1"/>
      <c r="P13" s="2"/>
    </row>
    <row r="14" spans="1:17" x14ac:dyDescent="0.25">
      <c r="A14" s="22">
        <v>5</v>
      </c>
      <c r="B14" s="4" t="s">
        <v>93</v>
      </c>
      <c r="C14" s="4" t="s">
        <v>27</v>
      </c>
      <c r="D14" s="183">
        <v>2002</v>
      </c>
      <c r="E14" s="18" t="s">
        <v>97</v>
      </c>
      <c r="F14" s="186">
        <v>5</v>
      </c>
      <c r="G14" s="186">
        <v>51</v>
      </c>
      <c r="H14" s="1"/>
      <c r="I14" s="1"/>
      <c r="J14" s="1"/>
      <c r="K14" s="1"/>
      <c r="L14" s="1"/>
      <c r="P14" s="2"/>
    </row>
    <row r="15" spans="1:17" x14ac:dyDescent="0.25">
      <c r="A15" s="22">
        <v>6</v>
      </c>
      <c r="B15" s="4" t="s">
        <v>94</v>
      </c>
      <c r="C15" s="4" t="s">
        <v>95</v>
      </c>
      <c r="D15" s="183">
        <v>1990</v>
      </c>
      <c r="E15" s="18" t="s">
        <v>97</v>
      </c>
      <c r="F15" s="186">
        <v>6</v>
      </c>
      <c r="G15" s="186">
        <v>47</v>
      </c>
      <c r="H15" s="1"/>
      <c r="I15" s="1"/>
      <c r="J15" s="1"/>
      <c r="K15" s="1"/>
      <c r="L15" s="1"/>
      <c r="P15" s="2"/>
    </row>
    <row r="16" spans="1:17" x14ac:dyDescent="0.25">
      <c r="A16" s="22">
        <v>7</v>
      </c>
      <c r="B16" s="4" t="s">
        <v>96</v>
      </c>
      <c r="C16" s="4" t="s">
        <v>80</v>
      </c>
      <c r="D16" s="183">
        <v>1990</v>
      </c>
      <c r="E16" s="18" t="s">
        <v>97</v>
      </c>
      <c r="F16" s="186">
        <v>7</v>
      </c>
      <c r="G16" s="186">
        <v>43</v>
      </c>
      <c r="H16" s="1"/>
      <c r="I16" s="1"/>
      <c r="J16" s="1"/>
      <c r="K16" s="1"/>
      <c r="L16" s="1"/>
      <c r="P16" s="2"/>
    </row>
    <row r="18" spans="1:17" ht="15.75" thickBot="1" x14ac:dyDescent="0.3"/>
    <row r="19" spans="1:17" ht="15.75" thickBot="1" x14ac:dyDescent="0.3">
      <c r="A19" s="137"/>
      <c r="B19" s="134" t="s">
        <v>101</v>
      </c>
      <c r="C19" s="134" t="s">
        <v>66</v>
      </c>
      <c r="D19" s="175" t="s">
        <v>87</v>
      </c>
      <c r="E19" s="175" t="s">
        <v>88</v>
      </c>
      <c r="F19" s="175" t="s">
        <v>9</v>
      </c>
      <c r="G19" s="176" t="s">
        <v>10</v>
      </c>
    </row>
    <row r="20" spans="1:17" x14ac:dyDescent="0.25">
      <c r="A20" s="141">
        <v>1</v>
      </c>
      <c r="B20" s="141" t="s">
        <v>98</v>
      </c>
      <c r="C20" s="139" t="s">
        <v>45</v>
      </c>
      <c r="D20" s="177">
        <v>2005</v>
      </c>
      <c r="E20" s="132" t="s">
        <v>101</v>
      </c>
      <c r="F20" s="177">
        <v>1</v>
      </c>
      <c r="G20" s="177">
        <v>100</v>
      </c>
      <c r="H20" s="1"/>
      <c r="I20" s="1"/>
      <c r="J20" s="1"/>
      <c r="K20" s="1"/>
      <c r="L20" s="1"/>
      <c r="P20" s="2"/>
    </row>
    <row r="21" spans="1:17" x14ac:dyDescent="0.25">
      <c r="A21" s="142">
        <v>2</v>
      </c>
      <c r="B21" s="142" t="s">
        <v>99</v>
      </c>
      <c r="C21" s="11" t="s">
        <v>80</v>
      </c>
      <c r="D21" s="180">
        <v>2005</v>
      </c>
      <c r="E21" s="6" t="s">
        <v>101</v>
      </c>
      <c r="F21" s="180">
        <v>2</v>
      </c>
      <c r="G21" s="180">
        <v>80</v>
      </c>
      <c r="H21" s="1"/>
      <c r="I21" s="1"/>
      <c r="J21" s="1"/>
      <c r="K21" s="1"/>
      <c r="L21" s="1"/>
      <c r="Q21" s="2"/>
    </row>
    <row r="22" spans="1:17" x14ac:dyDescent="0.25">
      <c r="A22" s="142">
        <v>3</v>
      </c>
      <c r="B22" s="142" t="s">
        <v>100</v>
      </c>
      <c r="C22" s="11" t="s">
        <v>52</v>
      </c>
      <c r="D22" s="180">
        <v>2004</v>
      </c>
      <c r="E22" s="6" t="s">
        <v>101</v>
      </c>
      <c r="F22" s="180">
        <v>3</v>
      </c>
      <c r="G22" s="180">
        <v>65</v>
      </c>
      <c r="H22" s="1"/>
      <c r="I22" s="1"/>
      <c r="J22" s="1"/>
      <c r="K22" s="1"/>
      <c r="L22" s="1"/>
      <c r="Q22" s="2"/>
    </row>
    <row r="23" spans="1:17" x14ac:dyDescent="0.25">
      <c r="A23" s="130"/>
      <c r="B23" s="2"/>
      <c r="C23" s="2"/>
      <c r="D23" s="187"/>
      <c r="E23" s="187"/>
      <c r="F23" s="187"/>
      <c r="G23" s="187"/>
      <c r="H23" s="2"/>
      <c r="I23" s="2"/>
      <c r="J23" s="1"/>
      <c r="K23" s="1"/>
      <c r="L23" s="2"/>
      <c r="M23" s="2"/>
      <c r="N23" s="2"/>
      <c r="O23" s="2"/>
      <c r="P23" s="2"/>
      <c r="Q23" s="2"/>
    </row>
    <row r="24" spans="1:17" x14ac:dyDescent="0.25">
      <c r="A24" s="31"/>
      <c r="B24" s="29" t="s">
        <v>108</v>
      </c>
      <c r="C24" s="29" t="s">
        <v>66</v>
      </c>
      <c r="D24" s="31" t="s">
        <v>87</v>
      </c>
      <c r="E24" s="31" t="s">
        <v>88</v>
      </c>
      <c r="F24" s="31" t="s">
        <v>9</v>
      </c>
      <c r="G24" s="31" t="s">
        <v>10</v>
      </c>
    </row>
    <row r="25" spans="1:17" x14ac:dyDescent="0.25">
      <c r="A25" s="142">
        <v>1</v>
      </c>
      <c r="B25" s="11" t="s">
        <v>102</v>
      </c>
      <c r="C25" s="11" t="s">
        <v>45</v>
      </c>
      <c r="D25" s="180">
        <v>2006</v>
      </c>
      <c r="E25" s="6" t="s">
        <v>108</v>
      </c>
      <c r="F25" s="180">
        <v>1</v>
      </c>
      <c r="G25" s="180">
        <v>100</v>
      </c>
      <c r="H25" s="1"/>
      <c r="I25" s="1"/>
      <c r="J25" s="1"/>
      <c r="K25" s="1"/>
      <c r="L25" s="1"/>
      <c r="P25" s="2"/>
    </row>
    <row r="26" spans="1:17" x14ac:dyDescent="0.25">
      <c r="A26" s="142">
        <v>2</v>
      </c>
      <c r="B26" s="11" t="s">
        <v>103</v>
      </c>
      <c r="C26" s="11" t="s">
        <v>45</v>
      </c>
      <c r="D26" s="180">
        <v>2006</v>
      </c>
      <c r="E26" s="6" t="s">
        <v>108</v>
      </c>
      <c r="F26" s="180">
        <v>2</v>
      </c>
      <c r="G26" s="180">
        <v>80</v>
      </c>
      <c r="H26" s="1"/>
      <c r="I26" s="1"/>
      <c r="J26" s="1"/>
      <c r="K26" s="1"/>
      <c r="L26" s="1"/>
      <c r="Q26" s="2"/>
    </row>
    <row r="27" spans="1:17" x14ac:dyDescent="0.25">
      <c r="A27" s="142">
        <v>3</v>
      </c>
      <c r="B27" s="11" t="s">
        <v>104</v>
      </c>
      <c r="C27" s="11" t="s">
        <v>1</v>
      </c>
      <c r="D27" s="180">
        <v>2006</v>
      </c>
      <c r="E27" s="6" t="s">
        <v>108</v>
      </c>
      <c r="F27" s="180">
        <v>3</v>
      </c>
      <c r="G27" s="180">
        <v>65</v>
      </c>
      <c r="H27" s="1"/>
      <c r="I27" s="1"/>
      <c r="J27" s="1"/>
      <c r="K27" s="1"/>
      <c r="L27" s="1"/>
      <c r="Q27" s="2"/>
    </row>
    <row r="28" spans="1:17" x14ac:dyDescent="0.25">
      <c r="A28" s="131">
        <v>4</v>
      </c>
      <c r="B28" s="4" t="s">
        <v>105</v>
      </c>
      <c r="C28" s="4" t="s">
        <v>23</v>
      </c>
      <c r="D28" s="183">
        <v>2007</v>
      </c>
      <c r="E28" s="18" t="s">
        <v>108</v>
      </c>
      <c r="F28" s="186">
        <v>4</v>
      </c>
      <c r="G28" s="186">
        <v>55</v>
      </c>
      <c r="H28" s="1"/>
      <c r="I28" s="1"/>
      <c r="J28" s="1"/>
      <c r="K28" s="1"/>
      <c r="L28" s="1"/>
      <c r="Q28" s="2"/>
    </row>
    <row r="29" spans="1:17" x14ac:dyDescent="0.25">
      <c r="A29" s="131">
        <v>5</v>
      </c>
      <c r="B29" s="4" t="s">
        <v>106</v>
      </c>
      <c r="C29" s="4" t="s">
        <v>107</v>
      </c>
      <c r="D29" s="183">
        <v>2006</v>
      </c>
      <c r="E29" s="18" t="s">
        <v>108</v>
      </c>
      <c r="F29" s="186">
        <v>5</v>
      </c>
      <c r="G29" s="186">
        <v>51</v>
      </c>
      <c r="H29" s="1"/>
      <c r="I29" s="1"/>
      <c r="J29" s="1"/>
      <c r="K29" s="1"/>
      <c r="L29" s="1"/>
      <c r="Q29" s="2"/>
    </row>
    <row r="31" spans="1:17" x14ac:dyDescent="0.25">
      <c r="A31" s="31"/>
      <c r="B31" s="29" t="s">
        <v>118</v>
      </c>
      <c r="C31" s="29" t="s">
        <v>66</v>
      </c>
      <c r="D31" s="31" t="s">
        <v>87</v>
      </c>
      <c r="E31" s="31" t="s">
        <v>88</v>
      </c>
      <c r="F31" s="31" t="s">
        <v>9</v>
      </c>
      <c r="G31" s="31" t="s">
        <v>10</v>
      </c>
    </row>
    <row r="32" spans="1:17" x14ac:dyDescent="0.25">
      <c r="A32" s="142">
        <v>1</v>
      </c>
      <c r="B32" s="11" t="s">
        <v>109</v>
      </c>
      <c r="C32" s="11" t="s">
        <v>23</v>
      </c>
      <c r="D32" s="180">
        <v>2006</v>
      </c>
      <c r="E32" s="6" t="s">
        <v>118</v>
      </c>
      <c r="F32" s="180">
        <v>1</v>
      </c>
      <c r="G32" s="180">
        <v>100</v>
      </c>
      <c r="H32" s="1"/>
      <c r="I32" s="1"/>
      <c r="J32" s="1"/>
      <c r="K32" s="1"/>
      <c r="L32" s="1"/>
      <c r="P32" s="2"/>
    </row>
    <row r="33" spans="1:17" x14ac:dyDescent="0.25">
      <c r="A33" s="142">
        <v>2</v>
      </c>
      <c r="B33" s="11" t="s">
        <v>110</v>
      </c>
      <c r="C33" s="11" t="s">
        <v>56</v>
      </c>
      <c r="D33" s="180">
        <v>2007</v>
      </c>
      <c r="E33" s="6" t="s">
        <v>118</v>
      </c>
      <c r="F33" s="180">
        <v>2</v>
      </c>
      <c r="G33" s="180">
        <v>80</v>
      </c>
      <c r="H33" s="1"/>
      <c r="I33" s="1"/>
      <c r="J33" s="1"/>
      <c r="K33" s="1"/>
      <c r="L33" s="1"/>
      <c r="Q33" s="2"/>
    </row>
    <row r="34" spans="1:17" x14ac:dyDescent="0.25">
      <c r="A34" s="142">
        <v>3</v>
      </c>
      <c r="B34" s="11" t="s">
        <v>111</v>
      </c>
      <c r="C34" s="11" t="s">
        <v>80</v>
      </c>
      <c r="D34" s="180">
        <v>2007</v>
      </c>
      <c r="E34" s="6" t="s">
        <v>118</v>
      </c>
      <c r="F34" s="180">
        <v>3</v>
      </c>
      <c r="G34" s="180">
        <v>65</v>
      </c>
      <c r="H34" s="1"/>
      <c r="I34" s="1"/>
      <c r="J34" s="1"/>
      <c r="K34" s="1"/>
      <c r="L34" s="1"/>
      <c r="Q34" s="2"/>
    </row>
    <row r="35" spans="1:17" x14ac:dyDescent="0.25">
      <c r="A35" s="131">
        <v>4</v>
      </c>
      <c r="B35" s="4" t="s">
        <v>112</v>
      </c>
      <c r="C35" s="4" t="s">
        <v>36</v>
      </c>
      <c r="D35" s="183">
        <v>2007</v>
      </c>
      <c r="E35" s="18" t="s">
        <v>118</v>
      </c>
      <c r="F35" s="186">
        <v>4</v>
      </c>
      <c r="G35" s="186">
        <v>55</v>
      </c>
      <c r="H35" s="1"/>
      <c r="I35" s="1"/>
      <c r="J35" s="1"/>
      <c r="K35" s="1"/>
      <c r="L35" s="1"/>
      <c r="Q35" s="2"/>
    </row>
    <row r="36" spans="1:17" x14ac:dyDescent="0.25">
      <c r="A36" s="131">
        <v>5</v>
      </c>
      <c r="B36" s="4" t="s">
        <v>113</v>
      </c>
      <c r="C36" s="4" t="s">
        <v>52</v>
      </c>
      <c r="D36" s="183">
        <v>2006</v>
      </c>
      <c r="E36" s="18" t="s">
        <v>118</v>
      </c>
      <c r="F36" s="186">
        <v>5</v>
      </c>
      <c r="G36" s="186">
        <v>51</v>
      </c>
      <c r="H36" s="1"/>
      <c r="I36" s="1"/>
      <c r="J36" s="1"/>
      <c r="K36" s="1"/>
      <c r="L36" s="1"/>
      <c r="Q36" s="2"/>
    </row>
    <row r="37" spans="1:17" x14ac:dyDescent="0.25">
      <c r="A37" s="131">
        <v>6</v>
      </c>
      <c r="B37" s="4" t="s">
        <v>114</v>
      </c>
      <c r="C37" s="4" t="s">
        <v>52</v>
      </c>
      <c r="D37" s="183">
        <v>2006</v>
      </c>
      <c r="E37" s="18" t="s">
        <v>118</v>
      </c>
      <c r="F37" s="186">
        <v>6</v>
      </c>
      <c r="G37" s="186">
        <v>47</v>
      </c>
      <c r="H37" s="1"/>
      <c r="I37" s="1"/>
      <c r="J37" s="1"/>
      <c r="K37" s="1"/>
      <c r="L37" s="1"/>
      <c r="Q37" s="2"/>
    </row>
    <row r="38" spans="1:17" x14ac:dyDescent="0.25">
      <c r="A38" s="131">
        <v>7</v>
      </c>
      <c r="B38" s="4" t="s">
        <v>115</v>
      </c>
      <c r="C38" s="4" t="s">
        <v>116</v>
      </c>
      <c r="D38" s="183">
        <v>2007</v>
      </c>
      <c r="E38" s="18" t="s">
        <v>118</v>
      </c>
      <c r="F38" s="186">
        <v>7</v>
      </c>
      <c r="G38" s="186">
        <v>43</v>
      </c>
      <c r="H38" s="1"/>
      <c r="I38" s="1"/>
      <c r="J38" s="1"/>
      <c r="K38" s="1"/>
      <c r="L38" s="1"/>
      <c r="Q38" s="2"/>
    </row>
    <row r="39" spans="1:17" x14ac:dyDescent="0.25">
      <c r="A39" s="131">
        <v>8</v>
      </c>
      <c r="B39" s="4" t="s">
        <v>117</v>
      </c>
      <c r="C39" s="4" t="s">
        <v>116</v>
      </c>
      <c r="D39" s="183">
        <v>2007</v>
      </c>
      <c r="E39" s="18" t="s">
        <v>118</v>
      </c>
      <c r="F39" s="186">
        <v>8</v>
      </c>
      <c r="G39" s="186">
        <v>40</v>
      </c>
      <c r="H39" s="1"/>
      <c r="I39" s="1"/>
      <c r="J39" s="1"/>
      <c r="K39" s="1"/>
      <c r="L39" s="1"/>
      <c r="Q39" s="2"/>
    </row>
    <row r="41" spans="1:17" x14ac:dyDescent="0.25">
      <c r="A41" s="31"/>
      <c r="B41" s="29" t="s">
        <v>123</v>
      </c>
      <c r="C41" s="29" t="s">
        <v>66</v>
      </c>
      <c r="D41" s="31" t="s">
        <v>87</v>
      </c>
      <c r="E41" s="31" t="s">
        <v>88</v>
      </c>
      <c r="F41" s="31" t="s">
        <v>9</v>
      </c>
      <c r="G41" s="31" t="s">
        <v>10</v>
      </c>
    </row>
    <row r="42" spans="1:17" x14ac:dyDescent="0.25">
      <c r="A42" s="142">
        <v>1</v>
      </c>
      <c r="B42" s="11" t="s">
        <v>119</v>
      </c>
      <c r="C42" s="11" t="s">
        <v>56</v>
      </c>
      <c r="D42" s="180">
        <v>2008</v>
      </c>
      <c r="E42" s="6" t="s">
        <v>123</v>
      </c>
      <c r="F42" s="180">
        <v>1</v>
      </c>
      <c r="G42" s="180">
        <v>100</v>
      </c>
      <c r="H42" s="1"/>
      <c r="I42" s="1"/>
      <c r="J42" s="1"/>
      <c r="K42" s="1"/>
      <c r="L42" s="1"/>
      <c r="P42" s="2"/>
    </row>
    <row r="43" spans="1:17" x14ac:dyDescent="0.25">
      <c r="A43" s="142">
        <v>2</v>
      </c>
      <c r="B43" s="11" t="s">
        <v>58</v>
      </c>
      <c r="C43" s="11" t="s">
        <v>19</v>
      </c>
      <c r="D43" s="180">
        <v>2008</v>
      </c>
      <c r="E43" s="6" t="s">
        <v>123</v>
      </c>
      <c r="F43" s="180">
        <v>2</v>
      </c>
      <c r="G43" s="180">
        <v>80</v>
      </c>
      <c r="H43" s="1"/>
      <c r="I43" s="1"/>
      <c r="J43" s="1"/>
      <c r="K43" s="1"/>
      <c r="L43" s="1"/>
      <c r="Q43" s="2"/>
    </row>
    <row r="44" spans="1:17" x14ac:dyDescent="0.25">
      <c r="A44" s="142">
        <v>3</v>
      </c>
      <c r="B44" s="11" t="s">
        <v>55</v>
      </c>
      <c r="C44" s="11" t="s">
        <v>56</v>
      </c>
      <c r="D44" s="180">
        <v>2008</v>
      </c>
      <c r="E44" s="6" t="s">
        <v>123</v>
      </c>
      <c r="F44" s="180">
        <v>3</v>
      </c>
      <c r="G44" s="180">
        <v>65</v>
      </c>
      <c r="H44" s="1"/>
      <c r="I44" s="1"/>
      <c r="J44" s="1"/>
      <c r="K44" s="1"/>
      <c r="L44" s="1"/>
      <c r="Q44" s="2"/>
    </row>
    <row r="45" spans="1:17" x14ac:dyDescent="0.25">
      <c r="A45" s="131">
        <v>4</v>
      </c>
      <c r="B45" s="4" t="s">
        <v>120</v>
      </c>
      <c r="C45" s="4" t="s">
        <v>116</v>
      </c>
      <c r="D45" s="183">
        <v>2008</v>
      </c>
      <c r="E45" s="18" t="s">
        <v>123</v>
      </c>
      <c r="F45" s="186">
        <v>4</v>
      </c>
      <c r="G45" s="186">
        <v>55</v>
      </c>
      <c r="H45" s="1"/>
      <c r="I45" s="1"/>
      <c r="J45" s="1"/>
      <c r="K45" s="1"/>
      <c r="L45" s="1"/>
      <c r="Q45" s="2"/>
    </row>
    <row r="46" spans="1:17" x14ac:dyDescent="0.25">
      <c r="A46" s="131">
        <v>5</v>
      </c>
      <c r="B46" s="4" t="s">
        <v>59</v>
      </c>
      <c r="C46" s="4" t="s">
        <v>19</v>
      </c>
      <c r="D46" s="183">
        <v>2008</v>
      </c>
      <c r="E46" s="18" t="s">
        <v>123</v>
      </c>
      <c r="F46" s="186">
        <v>5</v>
      </c>
      <c r="G46" s="186">
        <v>51</v>
      </c>
      <c r="H46" s="1"/>
      <c r="I46" s="1"/>
      <c r="J46" s="1"/>
      <c r="K46" s="1"/>
      <c r="L46" s="1"/>
      <c r="Q46" s="2"/>
    </row>
    <row r="47" spans="1:17" x14ac:dyDescent="0.25">
      <c r="A47" s="131">
        <v>6</v>
      </c>
      <c r="B47" s="4" t="s">
        <v>121</v>
      </c>
      <c r="C47" s="4" t="s">
        <v>116</v>
      </c>
      <c r="D47" s="183">
        <v>2008</v>
      </c>
      <c r="E47" s="18" t="s">
        <v>123</v>
      </c>
      <c r="F47" s="186">
        <v>6</v>
      </c>
      <c r="G47" s="186">
        <v>47</v>
      </c>
      <c r="H47" s="1"/>
      <c r="I47" s="1"/>
      <c r="J47" s="1"/>
      <c r="K47" s="1"/>
      <c r="L47" s="1"/>
      <c r="Q47" s="2"/>
    </row>
    <row r="48" spans="1:17" x14ac:dyDescent="0.25">
      <c r="A48" s="131">
        <v>7</v>
      </c>
      <c r="B48" s="4" t="s">
        <v>122</v>
      </c>
      <c r="C48" s="4" t="s">
        <v>52</v>
      </c>
      <c r="D48" s="183">
        <v>2008</v>
      </c>
      <c r="E48" s="18" t="s">
        <v>123</v>
      </c>
      <c r="F48" s="186">
        <v>7</v>
      </c>
      <c r="G48" s="186">
        <v>43</v>
      </c>
      <c r="H48" s="1"/>
      <c r="I48" s="1"/>
      <c r="J48" s="1"/>
      <c r="K48" s="1"/>
      <c r="L48" s="1"/>
      <c r="Q48" s="2"/>
    </row>
    <row r="49" spans="1:17" x14ac:dyDescent="0.25">
      <c r="A49" s="131">
        <v>8</v>
      </c>
      <c r="B49" s="4" t="s">
        <v>60</v>
      </c>
      <c r="C49" s="4" t="s">
        <v>45</v>
      </c>
      <c r="D49" s="183">
        <v>2009</v>
      </c>
      <c r="E49" s="18" t="s">
        <v>123</v>
      </c>
      <c r="F49" s="186">
        <v>8</v>
      </c>
      <c r="G49" s="186">
        <v>40</v>
      </c>
      <c r="H49" s="1"/>
      <c r="I49" s="1"/>
      <c r="J49" s="1"/>
      <c r="K49" s="1"/>
      <c r="L49" s="1"/>
    </row>
    <row r="51" spans="1:17" x14ac:dyDescent="0.25">
      <c r="A51" s="28"/>
      <c r="B51" s="29" t="s">
        <v>128</v>
      </c>
      <c r="C51" s="29" t="s">
        <v>66</v>
      </c>
      <c r="D51" s="31" t="s">
        <v>87</v>
      </c>
      <c r="E51" s="31" t="s">
        <v>88</v>
      </c>
      <c r="F51" s="31" t="s">
        <v>9</v>
      </c>
      <c r="G51" s="31" t="s">
        <v>10</v>
      </c>
    </row>
    <row r="52" spans="1:17" x14ac:dyDescent="0.25">
      <c r="A52" s="142">
        <v>1</v>
      </c>
      <c r="B52" s="11" t="s">
        <v>28</v>
      </c>
      <c r="C52" s="11" t="s">
        <v>27</v>
      </c>
      <c r="D52" s="180">
        <v>2009</v>
      </c>
      <c r="E52" s="6" t="s">
        <v>128</v>
      </c>
      <c r="F52" s="180">
        <v>1</v>
      </c>
      <c r="G52" s="180">
        <v>100</v>
      </c>
      <c r="H52" s="1"/>
      <c r="I52" s="1"/>
      <c r="J52" s="1"/>
      <c r="K52" s="1"/>
      <c r="L52" s="1"/>
      <c r="N52" s="2"/>
    </row>
    <row r="53" spans="1:17" x14ac:dyDescent="0.25">
      <c r="A53" s="142">
        <v>2</v>
      </c>
      <c r="B53" s="11" t="s">
        <v>26</v>
      </c>
      <c r="C53" s="11" t="s">
        <v>27</v>
      </c>
      <c r="D53" s="180">
        <v>2009</v>
      </c>
      <c r="E53" s="6" t="s">
        <v>128</v>
      </c>
      <c r="F53" s="180">
        <v>2</v>
      </c>
      <c r="G53" s="180">
        <v>80</v>
      </c>
      <c r="H53" s="1"/>
      <c r="I53" s="1"/>
      <c r="J53" s="1"/>
      <c r="K53" s="1"/>
      <c r="L53" s="1"/>
      <c r="Q53" s="2"/>
    </row>
    <row r="54" spans="1:17" x14ac:dyDescent="0.25">
      <c r="A54" s="142">
        <v>3</v>
      </c>
      <c r="B54" s="11" t="s">
        <v>30</v>
      </c>
      <c r="C54" s="11" t="s">
        <v>27</v>
      </c>
      <c r="D54" s="180">
        <v>2008</v>
      </c>
      <c r="E54" s="6" t="s">
        <v>128</v>
      </c>
      <c r="F54" s="180">
        <v>3</v>
      </c>
      <c r="G54" s="180">
        <v>65</v>
      </c>
      <c r="H54" s="1"/>
      <c r="I54" s="1"/>
      <c r="J54" s="1"/>
      <c r="K54" s="1"/>
      <c r="L54" s="1"/>
      <c r="Q54" s="2"/>
    </row>
    <row r="55" spans="1:17" x14ac:dyDescent="0.25">
      <c r="A55" s="131">
        <v>4</v>
      </c>
      <c r="B55" s="4" t="s">
        <v>124</v>
      </c>
      <c r="C55" s="4" t="s">
        <v>1</v>
      </c>
      <c r="D55" s="183">
        <v>2009</v>
      </c>
      <c r="E55" s="136" t="s">
        <v>128</v>
      </c>
      <c r="F55" s="186">
        <v>4</v>
      </c>
      <c r="G55" s="186">
        <v>55</v>
      </c>
      <c r="H55" s="1"/>
      <c r="I55" s="1"/>
      <c r="J55" s="1"/>
      <c r="K55" s="1"/>
      <c r="L55" s="1"/>
      <c r="Q55" s="2"/>
    </row>
    <row r="56" spans="1:17" x14ac:dyDescent="0.25">
      <c r="A56" s="131">
        <v>5</v>
      </c>
      <c r="B56" s="4" t="s">
        <v>32</v>
      </c>
      <c r="C56" s="4" t="s">
        <v>27</v>
      </c>
      <c r="D56" s="183">
        <v>2009</v>
      </c>
      <c r="E56" s="136" t="s">
        <v>128</v>
      </c>
      <c r="F56" s="186">
        <v>5</v>
      </c>
      <c r="G56" s="186">
        <v>51</v>
      </c>
      <c r="H56" s="1"/>
      <c r="I56" s="1"/>
      <c r="J56" s="1"/>
      <c r="K56" s="1"/>
      <c r="L56" s="1"/>
      <c r="Q56" s="2"/>
    </row>
    <row r="57" spans="1:17" x14ac:dyDescent="0.25">
      <c r="A57" s="131">
        <v>6</v>
      </c>
      <c r="B57" s="4" t="s">
        <v>33</v>
      </c>
      <c r="C57" s="4" t="s">
        <v>6</v>
      </c>
      <c r="D57" s="183">
        <v>2009</v>
      </c>
      <c r="E57" s="136" t="s">
        <v>128</v>
      </c>
      <c r="F57" s="186">
        <v>6</v>
      </c>
      <c r="G57" s="186">
        <v>47</v>
      </c>
      <c r="H57" s="1"/>
      <c r="I57" s="1"/>
      <c r="J57" s="1"/>
      <c r="K57" s="1"/>
      <c r="L57" s="1"/>
      <c r="Q57" s="2"/>
    </row>
    <row r="58" spans="1:17" x14ac:dyDescent="0.25">
      <c r="A58" s="131">
        <v>7</v>
      </c>
      <c r="B58" s="4" t="s">
        <v>29</v>
      </c>
      <c r="C58" s="4" t="s">
        <v>27</v>
      </c>
      <c r="D58" s="183">
        <v>2009</v>
      </c>
      <c r="E58" s="136" t="s">
        <v>128</v>
      </c>
      <c r="F58" s="186">
        <v>7</v>
      </c>
      <c r="G58" s="186">
        <v>43</v>
      </c>
      <c r="H58" s="1"/>
      <c r="I58" s="1"/>
      <c r="J58" s="1"/>
      <c r="K58" s="1"/>
      <c r="L58" s="1"/>
      <c r="Q58" s="2"/>
    </row>
    <row r="59" spans="1:17" x14ac:dyDescent="0.25">
      <c r="A59" s="131">
        <v>8</v>
      </c>
      <c r="B59" s="4" t="s">
        <v>125</v>
      </c>
      <c r="C59" s="4" t="s">
        <v>52</v>
      </c>
      <c r="D59" s="183">
        <v>2009</v>
      </c>
      <c r="E59" s="136" t="s">
        <v>128</v>
      </c>
      <c r="F59" s="186">
        <v>8</v>
      </c>
      <c r="G59" s="186">
        <v>40</v>
      </c>
      <c r="H59" s="1"/>
      <c r="I59" s="1"/>
      <c r="J59" s="1"/>
      <c r="K59" s="1"/>
      <c r="L59" s="1"/>
      <c r="Q59" s="2"/>
    </row>
    <row r="60" spans="1:17" x14ac:dyDescent="0.25">
      <c r="A60" s="131">
        <v>9</v>
      </c>
      <c r="B60" s="4" t="s">
        <v>126</v>
      </c>
      <c r="C60" s="4" t="s">
        <v>52</v>
      </c>
      <c r="D60" s="183">
        <v>2009</v>
      </c>
      <c r="E60" s="136" t="s">
        <v>128</v>
      </c>
      <c r="F60" s="188">
        <v>9</v>
      </c>
      <c r="G60" s="188">
        <v>37</v>
      </c>
      <c r="H60" s="1"/>
      <c r="I60" s="1"/>
      <c r="J60" s="1"/>
      <c r="K60" s="1"/>
      <c r="L60" s="1"/>
      <c r="Q60" s="2"/>
    </row>
    <row r="61" spans="1:17" x14ac:dyDescent="0.25">
      <c r="A61" s="131">
        <v>10</v>
      </c>
      <c r="B61" s="4" t="s">
        <v>127</v>
      </c>
      <c r="C61" s="4" t="s">
        <v>52</v>
      </c>
      <c r="D61" s="183">
        <v>2008</v>
      </c>
      <c r="E61" s="136" t="s">
        <v>128</v>
      </c>
      <c r="F61" s="186">
        <v>10</v>
      </c>
      <c r="G61" s="186">
        <v>34</v>
      </c>
      <c r="H61" s="1"/>
      <c r="I61" s="1"/>
      <c r="J61" s="1"/>
      <c r="K61" s="1"/>
      <c r="L61" s="1"/>
    </row>
    <row r="63" spans="1:17" x14ac:dyDescent="0.25">
      <c r="A63" s="28"/>
      <c r="B63" s="29" t="s">
        <v>143</v>
      </c>
      <c r="C63" s="29" t="s">
        <v>66</v>
      </c>
      <c r="D63" s="31" t="s">
        <v>87</v>
      </c>
      <c r="E63" s="31" t="s">
        <v>88</v>
      </c>
      <c r="F63" s="31" t="s">
        <v>9</v>
      </c>
      <c r="G63" s="31" t="s">
        <v>10</v>
      </c>
    </row>
    <row r="64" spans="1:17" x14ac:dyDescent="0.25">
      <c r="A64" s="142">
        <v>1</v>
      </c>
      <c r="B64" s="11" t="s">
        <v>49</v>
      </c>
      <c r="C64" s="11" t="s">
        <v>4</v>
      </c>
      <c r="D64" s="180">
        <v>2010</v>
      </c>
      <c r="E64" s="6" t="s">
        <v>143</v>
      </c>
      <c r="F64" s="180">
        <v>1</v>
      </c>
      <c r="G64" s="180">
        <v>100</v>
      </c>
      <c r="H64" s="1"/>
      <c r="I64" s="1"/>
      <c r="J64" s="1"/>
      <c r="K64" s="1"/>
      <c r="L64" s="1"/>
      <c r="P64" s="2"/>
    </row>
    <row r="65" spans="1:17" x14ac:dyDescent="0.25">
      <c r="A65" s="142">
        <v>1</v>
      </c>
      <c r="B65" s="11" t="s">
        <v>47</v>
      </c>
      <c r="C65" s="11" t="s">
        <v>23</v>
      </c>
      <c r="D65" s="180">
        <v>2010</v>
      </c>
      <c r="E65" s="6" t="s">
        <v>143</v>
      </c>
      <c r="F65" s="180">
        <v>2</v>
      </c>
      <c r="G65" s="180">
        <v>80</v>
      </c>
      <c r="H65" s="1"/>
      <c r="I65" s="1"/>
      <c r="J65" s="1"/>
      <c r="K65" s="1"/>
      <c r="L65" s="1"/>
      <c r="Q65" s="2"/>
    </row>
    <row r="66" spans="1:17" x14ac:dyDescent="0.25">
      <c r="A66" s="142">
        <v>3</v>
      </c>
      <c r="B66" s="11" t="s">
        <v>51</v>
      </c>
      <c r="C66" s="11" t="s">
        <v>52</v>
      </c>
      <c r="D66" s="180">
        <v>2010</v>
      </c>
      <c r="E66" s="6" t="s">
        <v>143</v>
      </c>
      <c r="F66" s="180">
        <v>3</v>
      </c>
      <c r="G66" s="180">
        <v>65</v>
      </c>
      <c r="H66" s="1"/>
      <c r="I66" s="1"/>
      <c r="J66" s="1"/>
      <c r="K66" s="1"/>
      <c r="L66" s="1"/>
      <c r="Q66" s="2"/>
    </row>
    <row r="67" spans="1:17" x14ac:dyDescent="0.25">
      <c r="A67" s="131">
        <v>4</v>
      </c>
      <c r="B67" s="4" t="s">
        <v>48</v>
      </c>
      <c r="C67" s="4" t="s">
        <v>23</v>
      </c>
      <c r="D67" s="183">
        <v>2010</v>
      </c>
      <c r="E67" s="18" t="s">
        <v>143</v>
      </c>
      <c r="F67" s="186">
        <v>4</v>
      </c>
      <c r="G67" s="186">
        <v>55</v>
      </c>
      <c r="H67" s="1"/>
      <c r="I67" s="1"/>
      <c r="J67" s="1"/>
      <c r="K67" s="1"/>
      <c r="L67" s="1"/>
      <c r="Q67" s="2"/>
    </row>
    <row r="68" spans="1:17" x14ac:dyDescent="0.25">
      <c r="A68" s="131">
        <v>5</v>
      </c>
      <c r="B68" s="4" t="s">
        <v>129</v>
      </c>
      <c r="C68" s="4" t="s">
        <v>130</v>
      </c>
      <c r="D68" s="183">
        <v>2011</v>
      </c>
      <c r="E68" s="18" t="s">
        <v>143</v>
      </c>
      <c r="F68" s="186">
        <v>5</v>
      </c>
      <c r="G68" s="186">
        <v>51</v>
      </c>
      <c r="H68" s="1"/>
      <c r="I68" s="1"/>
      <c r="J68" s="1"/>
      <c r="K68" s="1"/>
      <c r="L68" s="1"/>
      <c r="Q68" s="2"/>
    </row>
    <row r="69" spans="1:17" x14ac:dyDescent="0.25">
      <c r="A69" s="131">
        <v>6</v>
      </c>
      <c r="B69" s="4" t="s">
        <v>131</v>
      </c>
      <c r="C69" s="4" t="s">
        <v>116</v>
      </c>
      <c r="D69" s="183">
        <v>2010</v>
      </c>
      <c r="E69" s="18" t="s">
        <v>143</v>
      </c>
      <c r="F69" s="186">
        <v>6</v>
      </c>
      <c r="G69" s="186">
        <v>47</v>
      </c>
      <c r="H69" s="1"/>
      <c r="I69" s="1"/>
      <c r="J69" s="1"/>
      <c r="K69" s="1"/>
      <c r="L69" s="1"/>
    </row>
    <row r="71" spans="1:17" x14ac:dyDescent="0.25">
      <c r="A71" s="28"/>
      <c r="B71" s="29" t="s">
        <v>142</v>
      </c>
      <c r="C71" s="29" t="s">
        <v>66</v>
      </c>
      <c r="D71" s="31" t="s">
        <v>87</v>
      </c>
      <c r="E71" s="31" t="s">
        <v>88</v>
      </c>
      <c r="F71" s="31" t="s">
        <v>9</v>
      </c>
      <c r="G71" s="31" t="s">
        <v>10</v>
      </c>
    </row>
    <row r="72" spans="1:17" x14ac:dyDescent="0.25">
      <c r="A72" s="142">
        <v>1</v>
      </c>
      <c r="B72" s="11" t="s">
        <v>39</v>
      </c>
      <c r="C72" s="11" t="s">
        <v>6</v>
      </c>
      <c r="D72" s="180">
        <v>2012</v>
      </c>
      <c r="E72" s="6" t="s">
        <v>142</v>
      </c>
      <c r="F72" s="180">
        <v>1</v>
      </c>
      <c r="G72" s="180">
        <v>100</v>
      </c>
      <c r="H72" s="1"/>
      <c r="I72" s="1"/>
      <c r="J72" s="1"/>
      <c r="K72" s="1"/>
      <c r="L72" s="1"/>
      <c r="P72" s="2"/>
    </row>
    <row r="73" spans="1:17" x14ac:dyDescent="0.25">
      <c r="A73" s="142">
        <v>2</v>
      </c>
      <c r="B73" s="11" t="s">
        <v>132</v>
      </c>
      <c r="C73" s="11" t="s">
        <v>6</v>
      </c>
      <c r="D73" s="180">
        <v>2012</v>
      </c>
      <c r="E73" s="6" t="s">
        <v>142</v>
      </c>
      <c r="F73" s="180">
        <v>2</v>
      </c>
      <c r="G73" s="180">
        <v>80</v>
      </c>
      <c r="H73" s="1"/>
      <c r="I73" s="1"/>
      <c r="J73" s="1"/>
      <c r="K73" s="1"/>
      <c r="L73" s="1"/>
      <c r="Q73" s="2"/>
    </row>
    <row r="74" spans="1:17" x14ac:dyDescent="0.25">
      <c r="A74" s="142">
        <v>3</v>
      </c>
      <c r="B74" s="11" t="s">
        <v>41</v>
      </c>
      <c r="C74" s="11" t="s">
        <v>23</v>
      </c>
      <c r="D74" s="180">
        <v>2013</v>
      </c>
      <c r="E74" s="6" t="s">
        <v>142</v>
      </c>
      <c r="F74" s="180">
        <v>3</v>
      </c>
      <c r="G74" s="180">
        <v>65</v>
      </c>
      <c r="H74" s="1"/>
      <c r="I74" s="1"/>
      <c r="J74" s="1"/>
      <c r="K74" s="1"/>
      <c r="L74" s="1"/>
      <c r="Q74" s="2"/>
    </row>
    <row r="75" spans="1:17" x14ac:dyDescent="0.25">
      <c r="A75" s="131">
        <v>4</v>
      </c>
      <c r="B75" s="4" t="s">
        <v>44</v>
      </c>
      <c r="C75" s="4" t="s">
        <v>45</v>
      </c>
      <c r="D75" s="186">
        <v>2012</v>
      </c>
      <c r="E75" s="136" t="s">
        <v>142</v>
      </c>
      <c r="F75" s="186">
        <v>4</v>
      </c>
      <c r="G75" s="186">
        <v>55</v>
      </c>
      <c r="H75" s="1"/>
      <c r="I75" s="1"/>
      <c r="J75" s="1"/>
      <c r="K75" s="1"/>
      <c r="L75" s="1"/>
      <c r="Q75" s="2"/>
    </row>
    <row r="76" spans="1:17" x14ac:dyDescent="0.25">
      <c r="A76" s="130"/>
      <c r="B76" s="2"/>
      <c r="C76" s="2"/>
      <c r="D76" s="187"/>
      <c r="F76" s="187"/>
      <c r="G76" s="187"/>
      <c r="H76" s="1"/>
      <c r="I76" s="1"/>
      <c r="J76" s="1"/>
      <c r="K76" s="1"/>
      <c r="L76" s="1"/>
      <c r="P76" s="1"/>
      <c r="Q76" s="2"/>
    </row>
    <row r="78" spans="1:17" x14ac:dyDescent="0.25">
      <c r="A78" s="28"/>
      <c r="B78" s="29" t="s">
        <v>141</v>
      </c>
      <c r="C78" s="29" t="s">
        <v>66</v>
      </c>
      <c r="D78" s="31" t="s">
        <v>87</v>
      </c>
      <c r="E78" s="31" t="s">
        <v>88</v>
      </c>
      <c r="F78" s="31" t="s">
        <v>9</v>
      </c>
      <c r="G78" s="31" t="s">
        <v>10</v>
      </c>
    </row>
    <row r="79" spans="1:17" x14ac:dyDescent="0.25">
      <c r="A79" s="142">
        <v>1</v>
      </c>
      <c r="B79" s="11" t="s">
        <v>16</v>
      </c>
      <c r="C79" s="11" t="s">
        <v>1</v>
      </c>
      <c r="D79" s="180">
        <v>2010</v>
      </c>
      <c r="E79" s="6" t="s">
        <v>141</v>
      </c>
      <c r="F79" s="180">
        <v>1</v>
      </c>
      <c r="G79" s="180">
        <v>100</v>
      </c>
      <c r="H79" s="1"/>
      <c r="I79" s="1"/>
      <c r="J79" s="1"/>
      <c r="K79" s="1"/>
      <c r="L79" s="1"/>
      <c r="P79" s="2"/>
    </row>
    <row r="80" spans="1:17" x14ac:dyDescent="0.25">
      <c r="A80" s="142">
        <v>2</v>
      </c>
      <c r="B80" s="11" t="s">
        <v>17</v>
      </c>
      <c r="C80" s="11" t="s">
        <v>6</v>
      </c>
      <c r="D80" s="180">
        <v>2011</v>
      </c>
      <c r="E80" s="6" t="s">
        <v>141</v>
      </c>
      <c r="F80" s="180">
        <v>2</v>
      </c>
      <c r="G80" s="180">
        <v>80</v>
      </c>
      <c r="H80" s="1"/>
      <c r="I80" s="1"/>
      <c r="J80" s="1"/>
      <c r="K80" s="1"/>
      <c r="L80" s="1"/>
      <c r="Q80" s="2"/>
    </row>
    <row r="81" spans="1:17" x14ac:dyDescent="0.25">
      <c r="A81" s="142">
        <v>3</v>
      </c>
      <c r="B81" s="11" t="s">
        <v>20</v>
      </c>
      <c r="C81" s="11" t="s">
        <v>6</v>
      </c>
      <c r="D81" s="180">
        <v>2011</v>
      </c>
      <c r="E81" s="6" t="s">
        <v>141</v>
      </c>
      <c r="F81" s="180">
        <v>3</v>
      </c>
      <c r="G81" s="180">
        <v>65</v>
      </c>
      <c r="H81" s="1"/>
      <c r="I81" s="1"/>
      <c r="J81" s="1"/>
      <c r="K81" s="1"/>
      <c r="L81" s="1"/>
      <c r="Q81" s="2"/>
    </row>
    <row r="82" spans="1:17" x14ac:dyDescent="0.25">
      <c r="A82" s="131">
        <v>4</v>
      </c>
      <c r="B82" s="4" t="s">
        <v>22</v>
      </c>
      <c r="C82" s="4" t="s">
        <v>23</v>
      </c>
      <c r="D82" s="183">
        <v>2010</v>
      </c>
      <c r="E82" s="136" t="s">
        <v>141</v>
      </c>
      <c r="F82" s="186">
        <v>4</v>
      </c>
      <c r="G82" s="186">
        <v>55</v>
      </c>
      <c r="H82" s="1"/>
      <c r="I82" s="1"/>
      <c r="J82" s="1"/>
      <c r="K82" s="1"/>
      <c r="L82" s="1"/>
      <c r="Q82" s="2"/>
    </row>
    <row r="83" spans="1:17" x14ac:dyDescent="0.25">
      <c r="A83" s="131">
        <v>5</v>
      </c>
      <c r="B83" s="4" t="s">
        <v>21</v>
      </c>
      <c r="C83" s="4" t="s">
        <v>6</v>
      </c>
      <c r="D83" s="183">
        <v>2011</v>
      </c>
      <c r="E83" s="136" t="s">
        <v>141</v>
      </c>
      <c r="F83" s="186">
        <v>5</v>
      </c>
      <c r="G83" s="186">
        <v>51</v>
      </c>
      <c r="H83" s="1"/>
      <c r="I83" s="1"/>
      <c r="J83" s="1"/>
      <c r="K83" s="1"/>
      <c r="L83" s="1"/>
      <c r="Q83" s="2"/>
    </row>
    <row r="84" spans="1:17" x14ac:dyDescent="0.25">
      <c r="A84" s="131">
        <v>6</v>
      </c>
      <c r="B84" s="4" t="s">
        <v>133</v>
      </c>
      <c r="C84" s="4" t="s">
        <v>6</v>
      </c>
      <c r="D84" s="183">
        <v>2011</v>
      </c>
      <c r="E84" s="136" t="s">
        <v>141</v>
      </c>
      <c r="F84" s="186">
        <v>6</v>
      </c>
      <c r="G84" s="186">
        <v>47</v>
      </c>
      <c r="H84" s="1"/>
      <c r="I84" s="1"/>
      <c r="J84" s="1"/>
      <c r="K84" s="1"/>
      <c r="L84" s="1"/>
      <c r="Q84" s="1"/>
    </row>
    <row r="85" spans="1:17" x14ac:dyDescent="0.25">
      <c r="A85" s="131">
        <v>7</v>
      </c>
      <c r="B85" s="4" t="s">
        <v>134</v>
      </c>
      <c r="C85" s="4" t="s">
        <v>56</v>
      </c>
      <c r="D85" s="183">
        <v>2010</v>
      </c>
      <c r="E85" s="136" t="s">
        <v>141</v>
      </c>
      <c r="F85" s="186">
        <v>7</v>
      </c>
      <c r="G85" s="186">
        <v>43</v>
      </c>
      <c r="H85" s="1"/>
      <c r="I85" s="1"/>
      <c r="J85" s="1"/>
      <c r="K85" s="1"/>
      <c r="L85" s="1"/>
      <c r="Q85" s="2"/>
    </row>
    <row r="86" spans="1:17" x14ac:dyDescent="0.25">
      <c r="A86" s="131">
        <v>8</v>
      </c>
      <c r="B86" s="4" t="s">
        <v>24</v>
      </c>
      <c r="C86" s="4" t="s">
        <v>1</v>
      </c>
      <c r="D86" s="183">
        <v>2011</v>
      </c>
      <c r="E86" s="136" t="s">
        <v>141</v>
      </c>
      <c r="F86" s="186">
        <v>8</v>
      </c>
      <c r="G86" s="186">
        <v>40</v>
      </c>
      <c r="H86" s="1"/>
      <c r="I86" s="1"/>
      <c r="J86" s="1"/>
      <c r="K86" s="1"/>
      <c r="L86" s="1"/>
      <c r="Q86" s="2"/>
    </row>
    <row r="87" spans="1:17" x14ac:dyDescent="0.25">
      <c r="A87" s="131">
        <v>9</v>
      </c>
      <c r="B87" s="4" t="s">
        <v>135</v>
      </c>
      <c r="C87" s="4" t="s">
        <v>19</v>
      </c>
      <c r="D87" s="183">
        <v>2011</v>
      </c>
      <c r="E87" s="136" t="s">
        <v>141</v>
      </c>
      <c r="F87" s="188">
        <v>9</v>
      </c>
      <c r="G87" s="188">
        <v>37</v>
      </c>
      <c r="H87" s="1"/>
      <c r="I87" s="1"/>
      <c r="J87" s="1"/>
      <c r="K87" s="1"/>
      <c r="L87" s="1"/>
      <c r="Q87" s="2"/>
    </row>
    <row r="89" spans="1:17" x14ac:dyDescent="0.25">
      <c r="A89" s="28"/>
      <c r="B89" s="29" t="s">
        <v>140</v>
      </c>
      <c r="C89" s="29" t="s">
        <v>66</v>
      </c>
      <c r="D89" s="31" t="s">
        <v>87</v>
      </c>
      <c r="E89" s="31" t="s">
        <v>88</v>
      </c>
      <c r="F89" s="31" t="s">
        <v>9</v>
      </c>
      <c r="G89" s="31" t="s">
        <v>10</v>
      </c>
    </row>
    <row r="90" spans="1:17" x14ac:dyDescent="0.25">
      <c r="A90" s="142">
        <v>1</v>
      </c>
      <c r="B90" s="11" t="s">
        <v>2</v>
      </c>
      <c r="C90" s="11" t="s">
        <v>1</v>
      </c>
      <c r="D90" s="180">
        <v>2013</v>
      </c>
      <c r="E90" s="6" t="s">
        <v>140</v>
      </c>
      <c r="F90" s="180">
        <v>1</v>
      </c>
      <c r="G90" s="180">
        <v>100</v>
      </c>
      <c r="H90" s="1"/>
      <c r="I90" s="1"/>
      <c r="J90" s="1"/>
      <c r="K90" s="1"/>
      <c r="L90" s="1"/>
      <c r="P90" s="2"/>
    </row>
    <row r="91" spans="1:17" x14ac:dyDescent="0.25">
      <c r="A91" s="142">
        <v>2</v>
      </c>
      <c r="B91" s="11" t="s">
        <v>136</v>
      </c>
      <c r="C91" s="11" t="s">
        <v>130</v>
      </c>
      <c r="D91" s="180">
        <v>2012</v>
      </c>
      <c r="E91" s="6" t="s">
        <v>140</v>
      </c>
      <c r="F91" s="180">
        <v>2</v>
      </c>
      <c r="G91" s="180">
        <v>80</v>
      </c>
      <c r="H91" s="1"/>
      <c r="I91" s="1"/>
      <c r="J91" s="1"/>
      <c r="K91" s="1"/>
      <c r="L91" s="1"/>
      <c r="Q91" s="2"/>
    </row>
    <row r="92" spans="1:17" x14ac:dyDescent="0.25">
      <c r="A92" s="142">
        <v>3</v>
      </c>
      <c r="B92" s="11" t="s">
        <v>137</v>
      </c>
      <c r="C92" s="11" t="s">
        <v>130</v>
      </c>
      <c r="D92" s="180">
        <v>2012</v>
      </c>
      <c r="E92" s="6" t="s">
        <v>140</v>
      </c>
      <c r="F92" s="180">
        <v>3</v>
      </c>
      <c r="G92" s="180">
        <v>65</v>
      </c>
      <c r="H92" s="1"/>
      <c r="I92" s="1"/>
      <c r="J92" s="1"/>
      <c r="K92" s="1"/>
      <c r="L92" s="1"/>
      <c r="Q92" s="2"/>
    </row>
    <row r="93" spans="1:17" x14ac:dyDescent="0.25">
      <c r="A93" s="131">
        <v>4</v>
      </c>
      <c r="B93" s="4" t="s">
        <v>0</v>
      </c>
      <c r="C93" s="4" t="s">
        <v>1</v>
      </c>
      <c r="D93" s="183">
        <v>2012</v>
      </c>
      <c r="E93" s="136" t="s">
        <v>140</v>
      </c>
      <c r="F93" s="186">
        <v>4</v>
      </c>
      <c r="G93" s="186">
        <v>55</v>
      </c>
      <c r="H93" s="1"/>
      <c r="I93" s="1"/>
      <c r="J93" s="1"/>
      <c r="K93" s="1"/>
      <c r="L93" s="1"/>
      <c r="Q93" s="2"/>
    </row>
    <row r="94" spans="1:17" x14ac:dyDescent="0.25">
      <c r="A94" s="131">
        <v>5</v>
      </c>
      <c r="B94" s="4" t="s">
        <v>138</v>
      </c>
      <c r="C94" s="4" t="s">
        <v>116</v>
      </c>
      <c r="D94" s="183">
        <v>2014</v>
      </c>
      <c r="E94" s="136" t="s">
        <v>140</v>
      </c>
      <c r="F94" s="186">
        <v>5</v>
      </c>
      <c r="G94" s="186">
        <v>51</v>
      </c>
      <c r="H94" s="1"/>
      <c r="I94" s="1"/>
      <c r="J94" s="1"/>
      <c r="K94" s="1"/>
      <c r="L94" s="1"/>
      <c r="Q94" s="1"/>
    </row>
    <row r="95" spans="1:17" x14ac:dyDescent="0.25">
      <c r="A95" s="131">
        <v>6</v>
      </c>
      <c r="B95" s="4" t="s">
        <v>139</v>
      </c>
      <c r="C95" s="4" t="s">
        <v>6</v>
      </c>
      <c r="D95" s="183">
        <v>2013</v>
      </c>
      <c r="E95" s="136" t="s">
        <v>140</v>
      </c>
      <c r="F95" s="186">
        <v>6</v>
      </c>
      <c r="G95" s="186">
        <v>47</v>
      </c>
      <c r="H95" s="1"/>
      <c r="I95" s="1"/>
      <c r="J95" s="1"/>
      <c r="K95" s="1"/>
      <c r="L95" s="1"/>
      <c r="Q95" s="2"/>
    </row>
    <row r="96" spans="1:17" x14ac:dyDescent="0.25">
      <c r="A96" s="131">
        <v>7</v>
      </c>
      <c r="B96" s="4" t="s">
        <v>3</v>
      </c>
      <c r="C96" s="4" t="s">
        <v>4</v>
      </c>
      <c r="D96" s="183">
        <v>2013</v>
      </c>
      <c r="E96" s="136" t="s">
        <v>140</v>
      </c>
      <c r="F96" s="186">
        <v>7</v>
      </c>
      <c r="G96" s="186">
        <v>43</v>
      </c>
      <c r="H96" s="1"/>
      <c r="I96" s="1"/>
      <c r="J96" s="1"/>
      <c r="K96" s="1"/>
      <c r="L96" s="1"/>
      <c r="Q96" s="2"/>
    </row>
  </sheetData>
  <autoFilter ref="C1:C96"/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21"/>
  <sheetViews>
    <sheetView topLeftCell="A100" workbookViewId="0">
      <selection activeCell="B116" sqref="B116:G116"/>
    </sheetView>
  </sheetViews>
  <sheetFormatPr defaultRowHeight="15" x14ac:dyDescent="0.25"/>
  <cols>
    <col min="1" max="1" width="4.42578125" style="155" customWidth="1"/>
    <col min="2" max="2" width="44.140625" customWidth="1"/>
    <col min="3" max="3" width="20.7109375" customWidth="1"/>
    <col min="5" max="5" width="20.42578125" style="10" customWidth="1"/>
    <col min="9" max="9" width="10.140625" style="10" bestFit="1" customWidth="1"/>
    <col min="10" max="10" width="20.85546875" customWidth="1"/>
    <col min="11" max="11" width="7.85546875" style="10" bestFit="1" customWidth="1"/>
  </cols>
  <sheetData>
    <row r="2" spans="1:11" ht="18.75" x14ac:dyDescent="0.3">
      <c r="A2" s="156">
        <v>1</v>
      </c>
      <c r="B2" s="157" t="s">
        <v>45</v>
      </c>
      <c r="C2" s="153"/>
      <c r="D2" s="153"/>
      <c r="E2" s="154"/>
      <c r="F2" s="153"/>
      <c r="G2" s="153"/>
      <c r="I2" s="151" t="s">
        <v>146</v>
      </c>
      <c r="J2" s="151" t="s">
        <v>144</v>
      </c>
      <c r="K2" s="151" t="s">
        <v>145</v>
      </c>
    </row>
    <row r="3" spans="1:11" x14ac:dyDescent="0.25">
      <c r="A3" s="174">
        <v>1</v>
      </c>
      <c r="B3" s="139" t="s">
        <v>78</v>
      </c>
      <c r="C3" s="139" t="s">
        <v>45</v>
      </c>
      <c r="D3" s="135">
        <v>1999</v>
      </c>
      <c r="E3" s="132" t="s">
        <v>86</v>
      </c>
      <c r="F3" s="100">
        <v>1</v>
      </c>
      <c r="G3" s="101">
        <v>100</v>
      </c>
      <c r="I3" s="6">
        <v>1</v>
      </c>
      <c r="J3" s="11" t="s">
        <v>45</v>
      </c>
      <c r="K3" s="6">
        <f>G10</f>
        <v>540</v>
      </c>
    </row>
    <row r="4" spans="1:11" x14ac:dyDescent="0.25">
      <c r="A4" s="26">
        <v>2</v>
      </c>
      <c r="B4" s="11" t="s">
        <v>91</v>
      </c>
      <c r="C4" s="11" t="s">
        <v>45</v>
      </c>
      <c r="D4" s="8">
        <v>2003</v>
      </c>
      <c r="E4" s="6" t="s">
        <v>97</v>
      </c>
      <c r="F4" s="8">
        <v>3</v>
      </c>
      <c r="G4" s="8">
        <v>65</v>
      </c>
      <c r="I4" s="6">
        <v>2</v>
      </c>
      <c r="J4" s="11" t="s">
        <v>80</v>
      </c>
      <c r="K4" s="6">
        <f>G21</f>
        <v>509</v>
      </c>
    </row>
    <row r="5" spans="1:11" x14ac:dyDescent="0.25">
      <c r="A5" s="174">
        <v>3</v>
      </c>
      <c r="B5" s="141" t="s">
        <v>98</v>
      </c>
      <c r="C5" s="139" t="s">
        <v>45</v>
      </c>
      <c r="D5" s="135">
        <v>2005</v>
      </c>
      <c r="E5" s="132" t="s">
        <v>101</v>
      </c>
      <c r="F5" s="135">
        <v>1</v>
      </c>
      <c r="G5" s="135">
        <v>100</v>
      </c>
      <c r="I5" s="6">
        <v>3</v>
      </c>
      <c r="J5" s="11" t="s">
        <v>1</v>
      </c>
      <c r="K5" s="6">
        <f>G31</f>
        <v>480</v>
      </c>
    </row>
    <row r="6" spans="1:11" x14ac:dyDescent="0.25">
      <c r="A6" s="26">
        <v>4</v>
      </c>
      <c r="B6" s="11" t="s">
        <v>102</v>
      </c>
      <c r="C6" s="11" t="s">
        <v>45</v>
      </c>
      <c r="D6" s="8">
        <v>2006</v>
      </c>
      <c r="E6" s="6" t="s">
        <v>108</v>
      </c>
      <c r="F6" s="8">
        <v>1</v>
      </c>
      <c r="G6" s="8">
        <v>100</v>
      </c>
      <c r="I6" s="18">
        <v>4</v>
      </c>
      <c r="J6" s="4" t="s">
        <v>6</v>
      </c>
      <c r="K6" s="18">
        <f>G42</f>
        <v>470</v>
      </c>
    </row>
    <row r="7" spans="1:11" x14ac:dyDescent="0.25">
      <c r="A7" s="174">
        <v>5</v>
      </c>
      <c r="B7" s="11" t="s">
        <v>103</v>
      </c>
      <c r="C7" s="11" t="s">
        <v>45</v>
      </c>
      <c r="D7" s="8">
        <v>2006</v>
      </c>
      <c r="E7" s="6" t="s">
        <v>108</v>
      </c>
      <c r="F7" s="8">
        <v>2</v>
      </c>
      <c r="G7" s="8">
        <v>80</v>
      </c>
      <c r="I7" s="18">
        <v>5</v>
      </c>
      <c r="J7" s="4" t="s">
        <v>23</v>
      </c>
      <c r="K7" s="18">
        <f>G51</f>
        <v>410</v>
      </c>
    </row>
    <row r="8" spans="1:11" x14ac:dyDescent="0.25">
      <c r="A8" s="26">
        <v>6</v>
      </c>
      <c r="B8" s="4" t="s">
        <v>60</v>
      </c>
      <c r="C8" s="4" t="s">
        <v>45</v>
      </c>
      <c r="D8" s="22">
        <v>2009</v>
      </c>
      <c r="E8" s="18" t="s">
        <v>123</v>
      </c>
      <c r="F8" s="26">
        <v>8</v>
      </c>
      <c r="G8" s="26">
        <v>40</v>
      </c>
      <c r="I8" s="18">
        <v>6</v>
      </c>
      <c r="J8" s="4" t="s">
        <v>27</v>
      </c>
      <c r="K8" s="18">
        <f>G61</f>
        <v>396</v>
      </c>
    </row>
    <row r="9" spans="1:11" x14ac:dyDescent="0.25">
      <c r="A9" s="174">
        <v>7</v>
      </c>
      <c r="B9" s="4" t="s">
        <v>44</v>
      </c>
      <c r="C9" s="4" t="s">
        <v>45</v>
      </c>
      <c r="D9" s="13">
        <v>2012</v>
      </c>
      <c r="E9" s="136" t="s">
        <v>142</v>
      </c>
      <c r="F9" s="26">
        <v>4</v>
      </c>
      <c r="G9" s="26">
        <v>55</v>
      </c>
      <c r="I9" s="18">
        <v>7</v>
      </c>
      <c r="J9" s="4" t="s">
        <v>52</v>
      </c>
      <c r="K9" s="18">
        <f>G72</f>
        <v>382</v>
      </c>
    </row>
    <row r="10" spans="1:11" ht="18.75" x14ac:dyDescent="0.25">
      <c r="G10" s="159">
        <f>SUM(G3:G9)</f>
        <v>540</v>
      </c>
      <c r="I10" s="18">
        <v>8</v>
      </c>
      <c r="J10" s="4" t="s">
        <v>56</v>
      </c>
      <c r="K10" s="18">
        <f>G79</f>
        <v>288</v>
      </c>
    </row>
    <row r="11" spans="1:11" x14ac:dyDescent="0.25">
      <c r="I11" s="18">
        <v>9</v>
      </c>
      <c r="J11" s="4" t="s">
        <v>116</v>
      </c>
      <c r="K11" s="18">
        <f>G88</f>
        <v>283</v>
      </c>
    </row>
    <row r="12" spans="1:11" ht="18.75" x14ac:dyDescent="0.3">
      <c r="A12" s="156">
        <v>2</v>
      </c>
      <c r="B12" s="157" t="s">
        <v>80</v>
      </c>
      <c r="C12" s="153"/>
      <c r="D12" s="153"/>
      <c r="E12" s="154"/>
      <c r="F12" s="153"/>
      <c r="G12" s="153"/>
      <c r="I12" s="18">
        <v>10</v>
      </c>
      <c r="J12" s="4" t="s">
        <v>130</v>
      </c>
      <c r="K12" s="18">
        <f>G94</f>
        <v>196</v>
      </c>
    </row>
    <row r="13" spans="1:11" x14ac:dyDescent="0.25">
      <c r="A13" s="26">
        <v>1</v>
      </c>
      <c r="B13" s="11" t="s">
        <v>79</v>
      </c>
      <c r="C13" s="11" t="s">
        <v>80</v>
      </c>
      <c r="D13" s="8">
        <v>2003</v>
      </c>
      <c r="E13" s="6" t="s">
        <v>86</v>
      </c>
      <c r="F13" s="8">
        <v>2</v>
      </c>
      <c r="G13" s="8">
        <v>80</v>
      </c>
      <c r="I13" s="18">
        <v>11</v>
      </c>
      <c r="J13" s="4" t="s">
        <v>19</v>
      </c>
      <c r="K13" s="18">
        <f>G101</f>
        <v>168</v>
      </c>
    </row>
    <row r="14" spans="1:11" x14ac:dyDescent="0.25">
      <c r="A14" s="26">
        <v>2</v>
      </c>
      <c r="B14" s="4" t="s">
        <v>82</v>
      </c>
      <c r="C14" s="4" t="s">
        <v>80</v>
      </c>
      <c r="D14" s="22">
        <v>2003</v>
      </c>
      <c r="E14" s="136" t="s">
        <v>86</v>
      </c>
      <c r="F14" s="26">
        <v>4</v>
      </c>
      <c r="G14" s="26">
        <v>55</v>
      </c>
      <c r="I14" s="18">
        <v>12</v>
      </c>
      <c r="J14" s="4" t="s">
        <v>4</v>
      </c>
      <c r="K14" s="18">
        <f>G106</f>
        <v>143</v>
      </c>
    </row>
    <row r="15" spans="1:11" x14ac:dyDescent="0.25">
      <c r="A15" s="26">
        <v>3</v>
      </c>
      <c r="B15" s="4" t="s">
        <v>83</v>
      </c>
      <c r="C15" s="4" t="s">
        <v>80</v>
      </c>
      <c r="D15" s="22">
        <v>1987</v>
      </c>
      <c r="E15" s="136" t="s">
        <v>86</v>
      </c>
      <c r="F15" s="26">
        <v>5</v>
      </c>
      <c r="G15" s="26">
        <v>51</v>
      </c>
      <c r="I15" s="18">
        <v>13</v>
      </c>
      <c r="J15" s="4" t="s">
        <v>36</v>
      </c>
      <c r="K15" s="18">
        <f>G109</f>
        <v>55</v>
      </c>
    </row>
    <row r="16" spans="1:11" x14ac:dyDescent="0.25">
      <c r="A16" s="26">
        <v>4</v>
      </c>
      <c r="B16" s="11" t="s">
        <v>90</v>
      </c>
      <c r="C16" s="11" t="s">
        <v>80</v>
      </c>
      <c r="D16" s="8">
        <v>1995</v>
      </c>
      <c r="E16" s="6" t="s">
        <v>97</v>
      </c>
      <c r="F16" s="8">
        <v>2</v>
      </c>
      <c r="G16" s="8">
        <v>80</v>
      </c>
      <c r="I16" s="18">
        <v>14</v>
      </c>
      <c r="J16" s="4" t="s">
        <v>107</v>
      </c>
      <c r="K16" s="18">
        <f>G113</f>
        <v>51</v>
      </c>
    </row>
    <row r="17" spans="1:11" x14ac:dyDescent="0.25">
      <c r="A17" s="26">
        <v>5</v>
      </c>
      <c r="B17" s="4" t="s">
        <v>92</v>
      </c>
      <c r="C17" s="4" t="s">
        <v>80</v>
      </c>
      <c r="D17" s="22">
        <v>1989</v>
      </c>
      <c r="E17" s="18" t="s">
        <v>97</v>
      </c>
      <c r="F17" s="26">
        <v>4</v>
      </c>
      <c r="G17" s="26">
        <v>55</v>
      </c>
      <c r="I17" s="18">
        <v>15</v>
      </c>
      <c r="J17" s="4" t="s">
        <v>85</v>
      </c>
      <c r="K17" s="18">
        <f>G116</f>
        <v>47</v>
      </c>
    </row>
    <row r="18" spans="1:11" x14ac:dyDescent="0.25">
      <c r="A18" s="26">
        <v>6</v>
      </c>
      <c r="B18" s="4" t="s">
        <v>96</v>
      </c>
      <c r="C18" s="4" t="s">
        <v>80</v>
      </c>
      <c r="D18" s="22">
        <v>1990</v>
      </c>
      <c r="E18" s="18" t="s">
        <v>97</v>
      </c>
      <c r="F18" s="26">
        <v>7</v>
      </c>
      <c r="G18" s="26">
        <v>43</v>
      </c>
      <c r="I18" s="18">
        <v>16</v>
      </c>
      <c r="J18" s="4" t="s">
        <v>95</v>
      </c>
      <c r="K18" s="18">
        <f>G120</f>
        <v>47</v>
      </c>
    </row>
    <row r="19" spans="1:11" x14ac:dyDescent="0.25">
      <c r="A19" s="26">
        <v>7</v>
      </c>
      <c r="B19" s="142" t="s">
        <v>99</v>
      </c>
      <c r="C19" s="11" t="s">
        <v>80</v>
      </c>
      <c r="D19" s="8">
        <v>2005</v>
      </c>
      <c r="E19" s="6" t="s">
        <v>101</v>
      </c>
      <c r="F19" s="8">
        <v>2</v>
      </c>
      <c r="G19" s="8">
        <v>80</v>
      </c>
    </row>
    <row r="20" spans="1:11" x14ac:dyDescent="0.25">
      <c r="A20" s="26">
        <v>8</v>
      </c>
      <c r="B20" s="11" t="s">
        <v>111</v>
      </c>
      <c r="C20" s="11" t="s">
        <v>80</v>
      </c>
      <c r="D20" s="11">
        <v>2007</v>
      </c>
      <c r="E20" s="6" t="s">
        <v>118</v>
      </c>
      <c r="F20" s="8">
        <v>3</v>
      </c>
      <c r="G20" s="8">
        <v>65</v>
      </c>
    </row>
    <row r="21" spans="1:11" ht="18.75" x14ac:dyDescent="0.3">
      <c r="G21" s="154">
        <f>SUM(G13:G20)</f>
        <v>509</v>
      </c>
    </row>
    <row r="23" spans="1:11" ht="18.75" x14ac:dyDescent="0.3">
      <c r="A23" s="156">
        <v>3</v>
      </c>
      <c r="B23" s="157" t="s">
        <v>1</v>
      </c>
      <c r="C23" s="161"/>
      <c r="D23" s="161"/>
      <c r="E23" s="162"/>
      <c r="F23" s="161"/>
      <c r="G23" s="161"/>
    </row>
    <row r="24" spans="1:11" x14ac:dyDescent="0.25">
      <c r="A24" s="26">
        <v>1</v>
      </c>
      <c r="B24" s="11" t="s">
        <v>81</v>
      </c>
      <c r="C24" s="11" t="s">
        <v>1</v>
      </c>
      <c r="D24" s="8">
        <v>2000</v>
      </c>
      <c r="E24" s="6" t="s">
        <v>86</v>
      </c>
      <c r="F24" s="92">
        <v>3</v>
      </c>
      <c r="G24" s="93">
        <v>65</v>
      </c>
    </row>
    <row r="25" spans="1:11" x14ac:dyDescent="0.25">
      <c r="A25" s="26">
        <v>2</v>
      </c>
      <c r="B25" s="11" t="s">
        <v>104</v>
      </c>
      <c r="C25" s="11" t="s">
        <v>1</v>
      </c>
      <c r="D25" s="8">
        <v>2006</v>
      </c>
      <c r="E25" s="6" t="s">
        <v>108</v>
      </c>
      <c r="F25" s="8">
        <v>3</v>
      </c>
      <c r="G25" s="8">
        <v>65</v>
      </c>
    </row>
    <row r="26" spans="1:11" x14ac:dyDescent="0.25">
      <c r="A26" s="26">
        <v>3</v>
      </c>
      <c r="B26" s="4" t="s">
        <v>124</v>
      </c>
      <c r="C26" s="4" t="s">
        <v>1</v>
      </c>
      <c r="D26" s="4">
        <v>2009</v>
      </c>
      <c r="E26" s="136" t="s">
        <v>128</v>
      </c>
      <c r="F26" s="26">
        <v>4</v>
      </c>
      <c r="G26" s="26">
        <v>55</v>
      </c>
    </row>
    <row r="27" spans="1:11" x14ac:dyDescent="0.25">
      <c r="A27" s="26">
        <v>4</v>
      </c>
      <c r="B27" s="11" t="s">
        <v>16</v>
      </c>
      <c r="C27" s="11" t="s">
        <v>1</v>
      </c>
      <c r="D27" s="11">
        <v>2010</v>
      </c>
      <c r="E27" s="6" t="s">
        <v>141</v>
      </c>
      <c r="F27" s="8">
        <v>1</v>
      </c>
      <c r="G27" s="8">
        <v>100</v>
      </c>
    </row>
    <row r="28" spans="1:11" x14ac:dyDescent="0.25">
      <c r="A28" s="26">
        <v>5</v>
      </c>
      <c r="B28" s="4" t="s">
        <v>24</v>
      </c>
      <c r="C28" s="4" t="s">
        <v>1</v>
      </c>
      <c r="D28" s="4">
        <v>2011</v>
      </c>
      <c r="E28" s="136" t="s">
        <v>141</v>
      </c>
      <c r="F28" s="26">
        <v>8</v>
      </c>
      <c r="G28" s="26">
        <v>40</v>
      </c>
    </row>
    <row r="29" spans="1:11" x14ac:dyDescent="0.25">
      <c r="A29" s="26">
        <v>6</v>
      </c>
      <c r="B29" s="11" t="s">
        <v>2</v>
      </c>
      <c r="C29" s="11" t="s">
        <v>1</v>
      </c>
      <c r="D29" s="11">
        <v>2013</v>
      </c>
      <c r="E29" s="6" t="s">
        <v>140</v>
      </c>
      <c r="F29" s="8">
        <v>1</v>
      </c>
      <c r="G29" s="8">
        <v>100</v>
      </c>
    </row>
    <row r="30" spans="1:11" x14ac:dyDescent="0.25">
      <c r="A30" s="26">
        <v>7</v>
      </c>
      <c r="B30" s="4" t="s">
        <v>0</v>
      </c>
      <c r="C30" s="4" t="s">
        <v>1</v>
      </c>
      <c r="D30" s="4">
        <v>2012</v>
      </c>
      <c r="E30" s="136" t="s">
        <v>140</v>
      </c>
      <c r="F30" s="26">
        <v>4</v>
      </c>
      <c r="G30" s="26">
        <v>55</v>
      </c>
    </row>
    <row r="31" spans="1:11" ht="18.75" x14ac:dyDescent="0.3">
      <c r="G31" s="166">
        <f>SUM(G24:G30)</f>
        <v>480</v>
      </c>
    </row>
    <row r="33" spans="1:8" ht="18.75" x14ac:dyDescent="0.25">
      <c r="A33" s="156">
        <v>4</v>
      </c>
      <c r="B33" s="157" t="s">
        <v>6</v>
      </c>
      <c r="C33" s="152"/>
      <c r="D33" s="152"/>
      <c r="E33" s="151"/>
      <c r="F33" s="152"/>
      <c r="G33" s="152"/>
    </row>
    <row r="34" spans="1:8" x14ac:dyDescent="0.25">
      <c r="A34" s="26">
        <v>1</v>
      </c>
      <c r="B34" s="4" t="s">
        <v>33</v>
      </c>
      <c r="C34" s="4" t="s">
        <v>6</v>
      </c>
      <c r="D34" s="4">
        <v>2009</v>
      </c>
      <c r="E34" s="136" t="s">
        <v>128</v>
      </c>
      <c r="F34" s="26">
        <v>6</v>
      </c>
      <c r="G34" s="26">
        <v>47</v>
      </c>
      <c r="H34" s="189"/>
    </row>
    <row r="35" spans="1:8" x14ac:dyDescent="0.25">
      <c r="A35" s="26">
        <v>2</v>
      </c>
      <c r="B35" s="11" t="s">
        <v>39</v>
      </c>
      <c r="C35" s="11" t="s">
        <v>6</v>
      </c>
      <c r="D35" s="11">
        <v>2012</v>
      </c>
      <c r="E35" s="6" t="s">
        <v>142</v>
      </c>
      <c r="F35" s="8">
        <v>1</v>
      </c>
      <c r="G35" s="8">
        <v>100</v>
      </c>
      <c r="H35" s="189"/>
    </row>
    <row r="36" spans="1:8" x14ac:dyDescent="0.25">
      <c r="A36" s="26">
        <v>3</v>
      </c>
      <c r="B36" s="11" t="s">
        <v>132</v>
      </c>
      <c r="C36" s="11" t="s">
        <v>6</v>
      </c>
      <c r="D36" s="11">
        <v>2012</v>
      </c>
      <c r="E36" s="6" t="s">
        <v>142</v>
      </c>
      <c r="F36" s="8">
        <v>2</v>
      </c>
      <c r="G36" s="8">
        <v>80</v>
      </c>
      <c r="H36" s="189"/>
    </row>
    <row r="37" spans="1:8" x14ac:dyDescent="0.25">
      <c r="A37" s="26">
        <v>4</v>
      </c>
      <c r="B37" s="11" t="s">
        <v>17</v>
      </c>
      <c r="C37" s="11" t="s">
        <v>6</v>
      </c>
      <c r="D37" s="11">
        <v>2011</v>
      </c>
      <c r="E37" s="6" t="s">
        <v>141</v>
      </c>
      <c r="F37" s="8">
        <v>2</v>
      </c>
      <c r="G37" s="8">
        <v>80</v>
      </c>
      <c r="H37" s="189"/>
    </row>
    <row r="38" spans="1:8" x14ac:dyDescent="0.25">
      <c r="A38" s="26">
        <v>5</v>
      </c>
      <c r="B38" s="11" t="s">
        <v>20</v>
      </c>
      <c r="C38" s="11" t="s">
        <v>6</v>
      </c>
      <c r="D38" s="11">
        <v>2011</v>
      </c>
      <c r="E38" s="6" t="s">
        <v>141</v>
      </c>
      <c r="F38" s="8">
        <v>3</v>
      </c>
      <c r="G38" s="8">
        <v>65</v>
      </c>
      <c r="H38" s="189"/>
    </row>
    <row r="39" spans="1:8" x14ac:dyDescent="0.25">
      <c r="A39" s="26">
        <v>6</v>
      </c>
      <c r="B39" s="4" t="s">
        <v>21</v>
      </c>
      <c r="C39" s="4" t="s">
        <v>6</v>
      </c>
      <c r="D39" s="4">
        <v>2011</v>
      </c>
      <c r="E39" s="136" t="s">
        <v>141</v>
      </c>
      <c r="F39" s="26">
        <v>5</v>
      </c>
      <c r="G39" s="26">
        <v>51</v>
      </c>
      <c r="H39" s="189"/>
    </row>
    <row r="40" spans="1:8" x14ac:dyDescent="0.25">
      <c r="A40" s="26">
        <v>7</v>
      </c>
      <c r="B40" s="150" t="s">
        <v>133</v>
      </c>
      <c r="C40" s="150" t="s">
        <v>6</v>
      </c>
      <c r="D40" s="150">
        <v>2011</v>
      </c>
      <c r="E40" s="158" t="s">
        <v>141</v>
      </c>
      <c r="F40" s="144">
        <v>6</v>
      </c>
      <c r="G40" s="145"/>
      <c r="H40" s="144">
        <v>47</v>
      </c>
    </row>
    <row r="41" spans="1:8" x14ac:dyDescent="0.25">
      <c r="A41" s="26">
        <v>8</v>
      </c>
      <c r="B41" s="4" t="s">
        <v>139</v>
      </c>
      <c r="C41" s="4" t="s">
        <v>6</v>
      </c>
      <c r="D41" s="4">
        <v>2013</v>
      </c>
      <c r="E41" s="136" t="s">
        <v>140</v>
      </c>
      <c r="F41" s="26">
        <v>6</v>
      </c>
      <c r="G41" s="26">
        <v>47</v>
      </c>
      <c r="H41" s="190"/>
    </row>
    <row r="42" spans="1:8" ht="18.75" x14ac:dyDescent="0.3">
      <c r="G42" s="154">
        <f>SUM(G34:G41)</f>
        <v>470</v>
      </c>
      <c r="H42" s="167">
        <f>SUM(H34:H40)</f>
        <v>47</v>
      </c>
    </row>
    <row r="44" spans="1:8" ht="18.75" x14ac:dyDescent="0.3">
      <c r="A44" s="156">
        <v>5</v>
      </c>
      <c r="B44" s="157" t="s">
        <v>23</v>
      </c>
      <c r="C44" s="153"/>
      <c r="D44" s="153"/>
      <c r="E44" s="154"/>
      <c r="F44" s="153"/>
      <c r="G44" s="153"/>
    </row>
    <row r="45" spans="1:8" x14ac:dyDescent="0.25">
      <c r="A45" s="26">
        <v>1</v>
      </c>
      <c r="B45" s="4" t="s">
        <v>105</v>
      </c>
      <c r="C45" s="4" t="s">
        <v>23</v>
      </c>
      <c r="D45" s="22">
        <v>2007</v>
      </c>
      <c r="E45" s="18" t="s">
        <v>108</v>
      </c>
      <c r="F45" s="26">
        <v>4</v>
      </c>
      <c r="G45" s="26">
        <v>55</v>
      </c>
    </row>
    <row r="46" spans="1:8" x14ac:dyDescent="0.25">
      <c r="A46" s="26">
        <v>2</v>
      </c>
      <c r="B46" s="11" t="s">
        <v>109</v>
      </c>
      <c r="C46" s="11" t="s">
        <v>23</v>
      </c>
      <c r="D46" s="11">
        <v>2006</v>
      </c>
      <c r="E46" s="6" t="s">
        <v>118</v>
      </c>
      <c r="F46" s="8">
        <v>1</v>
      </c>
      <c r="G46" s="8">
        <v>100</v>
      </c>
    </row>
    <row r="47" spans="1:8" x14ac:dyDescent="0.25">
      <c r="A47" s="26">
        <v>3</v>
      </c>
      <c r="B47" s="11" t="s">
        <v>47</v>
      </c>
      <c r="C47" s="11" t="s">
        <v>23</v>
      </c>
      <c r="D47" s="11">
        <v>2010</v>
      </c>
      <c r="E47" s="6" t="s">
        <v>143</v>
      </c>
      <c r="F47" s="8">
        <v>2</v>
      </c>
      <c r="G47" s="8">
        <v>80</v>
      </c>
    </row>
    <row r="48" spans="1:8" x14ac:dyDescent="0.25">
      <c r="A48" s="26">
        <v>4</v>
      </c>
      <c r="B48" s="4" t="s">
        <v>48</v>
      </c>
      <c r="C48" s="4" t="s">
        <v>23</v>
      </c>
      <c r="D48" s="4">
        <v>2010</v>
      </c>
      <c r="E48" s="18" t="s">
        <v>143</v>
      </c>
      <c r="F48" s="26">
        <v>4</v>
      </c>
      <c r="G48" s="26">
        <v>55</v>
      </c>
    </row>
    <row r="49" spans="1:8" x14ac:dyDescent="0.25">
      <c r="A49" s="26">
        <v>5</v>
      </c>
      <c r="B49" s="11" t="s">
        <v>41</v>
      </c>
      <c r="C49" s="11" t="s">
        <v>23</v>
      </c>
      <c r="D49" s="11">
        <v>2013</v>
      </c>
      <c r="E49" s="6" t="s">
        <v>142</v>
      </c>
      <c r="F49" s="8">
        <v>3</v>
      </c>
      <c r="G49" s="8">
        <v>65</v>
      </c>
    </row>
    <row r="50" spans="1:8" x14ac:dyDescent="0.25">
      <c r="A50" s="26">
        <v>6</v>
      </c>
      <c r="B50" s="4" t="s">
        <v>22</v>
      </c>
      <c r="C50" s="4" t="s">
        <v>23</v>
      </c>
      <c r="D50" s="4">
        <v>2010</v>
      </c>
      <c r="E50" s="136" t="s">
        <v>141</v>
      </c>
      <c r="F50" s="26">
        <v>4</v>
      </c>
      <c r="G50" s="26">
        <v>55</v>
      </c>
    </row>
    <row r="51" spans="1:8" ht="18.75" x14ac:dyDescent="0.25">
      <c r="G51" s="159">
        <f>SUM(G45:G50)</f>
        <v>410</v>
      </c>
    </row>
    <row r="53" spans="1:8" ht="18.75" x14ac:dyDescent="0.3">
      <c r="A53" s="156">
        <v>6</v>
      </c>
      <c r="B53" s="157" t="s">
        <v>27</v>
      </c>
      <c r="C53" s="153"/>
      <c r="D53" s="153"/>
      <c r="E53" s="154"/>
      <c r="F53" s="153"/>
      <c r="G53" s="153"/>
    </row>
    <row r="54" spans="1:8" x14ac:dyDescent="0.25">
      <c r="A54" s="26">
        <v>1</v>
      </c>
      <c r="B54" s="11" t="s">
        <v>89</v>
      </c>
      <c r="C54" s="11" t="s">
        <v>27</v>
      </c>
      <c r="D54" s="8">
        <v>2000</v>
      </c>
      <c r="E54" s="6" t="s">
        <v>97</v>
      </c>
      <c r="F54" s="8">
        <v>1</v>
      </c>
      <c r="G54" s="8">
        <v>100</v>
      </c>
    </row>
    <row r="55" spans="1:8" x14ac:dyDescent="0.25">
      <c r="A55" s="26">
        <v>2</v>
      </c>
      <c r="B55" s="4" t="s">
        <v>93</v>
      </c>
      <c r="C55" s="4" t="s">
        <v>27</v>
      </c>
      <c r="D55" s="22">
        <v>2002</v>
      </c>
      <c r="E55" s="18" t="s">
        <v>97</v>
      </c>
      <c r="F55" s="26">
        <v>5</v>
      </c>
      <c r="G55" s="26">
        <v>51</v>
      </c>
    </row>
    <row r="56" spans="1:8" x14ac:dyDescent="0.25">
      <c r="A56" s="26">
        <v>3</v>
      </c>
      <c r="B56" s="11" t="s">
        <v>28</v>
      </c>
      <c r="C56" s="11" t="s">
        <v>27</v>
      </c>
      <c r="D56" s="11">
        <v>2009</v>
      </c>
      <c r="E56" s="6" t="s">
        <v>128</v>
      </c>
      <c r="F56" s="8">
        <v>1</v>
      </c>
      <c r="G56" s="8">
        <v>100</v>
      </c>
    </row>
    <row r="57" spans="1:8" x14ac:dyDescent="0.25">
      <c r="A57" s="26">
        <v>4</v>
      </c>
      <c r="B57" s="11" t="s">
        <v>26</v>
      </c>
      <c r="C57" s="11" t="s">
        <v>27</v>
      </c>
      <c r="D57" s="11">
        <v>2009</v>
      </c>
      <c r="E57" s="6" t="s">
        <v>128</v>
      </c>
      <c r="F57" s="8">
        <v>2</v>
      </c>
      <c r="G57" s="8">
        <v>80</v>
      </c>
    </row>
    <row r="58" spans="1:8" x14ac:dyDescent="0.25">
      <c r="A58" s="26">
        <v>5</v>
      </c>
      <c r="B58" s="11" t="s">
        <v>30</v>
      </c>
      <c r="C58" s="11" t="s">
        <v>27</v>
      </c>
      <c r="D58" s="11">
        <v>2008</v>
      </c>
      <c r="E58" s="6" t="s">
        <v>128</v>
      </c>
      <c r="F58" s="8">
        <v>3</v>
      </c>
      <c r="G58" s="8">
        <v>65</v>
      </c>
    </row>
    <row r="59" spans="1:8" x14ac:dyDescent="0.25">
      <c r="A59" s="26">
        <v>6</v>
      </c>
      <c r="B59" s="4" t="s">
        <v>32</v>
      </c>
      <c r="C59" s="4" t="s">
        <v>27</v>
      </c>
      <c r="D59" s="4">
        <v>2009</v>
      </c>
      <c r="E59" s="158" t="s">
        <v>128</v>
      </c>
      <c r="F59" s="144">
        <v>5</v>
      </c>
      <c r="G59" s="20"/>
      <c r="H59" s="144">
        <v>51</v>
      </c>
    </row>
    <row r="60" spans="1:8" x14ac:dyDescent="0.25">
      <c r="A60" s="26">
        <v>7</v>
      </c>
      <c r="B60" s="4" t="s">
        <v>29</v>
      </c>
      <c r="C60" s="4" t="s">
        <v>27</v>
      </c>
      <c r="D60" s="4">
        <v>2009</v>
      </c>
      <c r="E60" s="158" t="s">
        <v>128</v>
      </c>
      <c r="F60" s="144">
        <v>7</v>
      </c>
      <c r="G60" s="20"/>
      <c r="H60" s="144">
        <v>43</v>
      </c>
    </row>
    <row r="61" spans="1:8" ht="18.75" x14ac:dyDescent="0.3">
      <c r="G61" s="154">
        <f>SUM(G54:G60)</f>
        <v>396</v>
      </c>
      <c r="H61" s="167">
        <f>SUM(H54:H60)</f>
        <v>94</v>
      </c>
    </row>
    <row r="63" spans="1:8" ht="18.75" x14ac:dyDescent="0.3">
      <c r="A63" s="156">
        <v>7</v>
      </c>
      <c r="B63" s="157" t="s">
        <v>52</v>
      </c>
      <c r="C63" s="153"/>
      <c r="D63" s="153"/>
      <c r="E63" s="154"/>
      <c r="F63" s="153"/>
      <c r="G63" s="153"/>
    </row>
    <row r="64" spans="1:8" x14ac:dyDescent="0.25">
      <c r="A64" s="26">
        <v>1</v>
      </c>
      <c r="B64" s="142" t="s">
        <v>100</v>
      </c>
      <c r="C64" s="11" t="s">
        <v>52</v>
      </c>
      <c r="D64" s="8">
        <v>2004</v>
      </c>
      <c r="E64" s="6" t="s">
        <v>101</v>
      </c>
      <c r="F64" s="8">
        <v>3</v>
      </c>
      <c r="G64" s="8">
        <v>65</v>
      </c>
    </row>
    <row r="65" spans="1:7" x14ac:dyDescent="0.25">
      <c r="A65" s="26">
        <v>2</v>
      </c>
      <c r="B65" s="4" t="s">
        <v>113</v>
      </c>
      <c r="C65" s="4" t="s">
        <v>52</v>
      </c>
      <c r="D65" s="4">
        <v>2006</v>
      </c>
      <c r="E65" s="18" t="s">
        <v>118</v>
      </c>
      <c r="F65" s="26">
        <v>5</v>
      </c>
      <c r="G65" s="26">
        <v>51</v>
      </c>
    </row>
    <row r="66" spans="1:7" x14ac:dyDescent="0.25">
      <c r="A66" s="26">
        <v>3</v>
      </c>
      <c r="B66" s="4" t="s">
        <v>114</v>
      </c>
      <c r="C66" s="4" t="s">
        <v>52</v>
      </c>
      <c r="D66" s="4">
        <v>2006</v>
      </c>
      <c r="E66" s="18" t="s">
        <v>118</v>
      </c>
      <c r="F66" s="26">
        <v>6</v>
      </c>
      <c r="G66" s="26">
        <v>47</v>
      </c>
    </row>
    <row r="67" spans="1:7" x14ac:dyDescent="0.25">
      <c r="A67" s="26">
        <v>4</v>
      </c>
      <c r="B67" s="4" t="s">
        <v>122</v>
      </c>
      <c r="C67" s="4" t="s">
        <v>52</v>
      </c>
      <c r="D67" s="22">
        <v>2008</v>
      </c>
      <c r="E67" s="18" t="s">
        <v>123</v>
      </c>
      <c r="F67" s="26">
        <v>7</v>
      </c>
      <c r="G67" s="26">
        <v>43</v>
      </c>
    </row>
    <row r="68" spans="1:7" x14ac:dyDescent="0.25">
      <c r="A68" s="26">
        <v>5</v>
      </c>
      <c r="B68" s="4" t="s">
        <v>125</v>
      </c>
      <c r="C68" s="4" t="s">
        <v>52</v>
      </c>
      <c r="D68" s="4">
        <v>2009</v>
      </c>
      <c r="E68" s="136" t="s">
        <v>128</v>
      </c>
      <c r="F68" s="26">
        <v>8</v>
      </c>
      <c r="G68" s="26">
        <v>40</v>
      </c>
    </row>
    <row r="69" spans="1:7" x14ac:dyDescent="0.25">
      <c r="A69" s="26">
        <v>6</v>
      </c>
      <c r="B69" s="4" t="s">
        <v>126</v>
      </c>
      <c r="C69" s="4" t="s">
        <v>52</v>
      </c>
      <c r="D69" s="4">
        <v>2009</v>
      </c>
      <c r="E69" s="136" t="s">
        <v>128</v>
      </c>
      <c r="F69" s="143">
        <v>9</v>
      </c>
      <c r="G69" s="143">
        <v>37</v>
      </c>
    </row>
    <row r="70" spans="1:7" x14ac:dyDescent="0.25">
      <c r="A70" s="26">
        <v>7</v>
      </c>
      <c r="B70" s="4" t="s">
        <v>127</v>
      </c>
      <c r="C70" s="4" t="s">
        <v>52</v>
      </c>
      <c r="D70" s="4">
        <v>2008</v>
      </c>
      <c r="E70" s="136" t="s">
        <v>128</v>
      </c>
      <c r="F70" s="26">
        <v>10</v>
      </c>
      <c r="G70" s="26">
        <v>34</v>
      </c>
    </row>
    <row r="71" spans="1:7" x14ac:dyDescent="0.25">
      <c r="A71" s="26">
        <v>8</v>
      </c>
      <c r="B71" s="11" t="s">
        <v>51</v>
      </c>
      <c r="C71" s="11" t="s">
        <v>52</v>
      </c>
      <c r="D71" s="11">
        <v>2010</v>
      </c>
      <c r="E71" s="6" t="s">
        <v>143</v>
      </c>
      <c r="F71" s="8">
        <v>3</v>
      </c>
      <c r="G71" s="8">
        <v>65</v>
      </c>
    </row>
    <row r="72" spans="1:7" ht="18.75" x14ac:dyDescent="0.3">
      <c r="G72" s="154">
        <f>SUM(G64:G71)</f>
        <v>382</v>
      </c>
    </row>
    <row r="74" spans="1:7" ht="18.75" x14ac:dyDescent="0.3">
      <c r="A74" s="156">
        <v>8</v>
      </c>
      <c r="B74" s="157" t="s">
        <v>56</v>
      </c>
      <c r="C74" s="153"/>
      <c r="D74" s="153"/>
      <c r="E74" s="154"/>
      <c r="F74" s="153"/>
      <c r="G74" s="153"/>
    </row>
    <row r="75" spans="1:7" x14ac:dyDescent="0.25">
      <c r="A75" s="22">
        <v>1</v>
      </c>
      <c r="B75" s="4" t="s">
        <v>110</v>
      </c>
      <c r="C75" s="4" t="s">
        <v>56</v>
      </c>
      <c r="D75" s="138">
        <v>2007</v>
      </c>
      <c r="E75" s="18" t="s">
        <v>118</v>
      </c>
      <c r="F75" s="8">
        <v>2</v>
      </c>
      <c r="G75" s="8">
        <v>80</v>
      </c>
    </row>
    <row r="76" spans="1:7" x14ac:dyDescent="0.25">
      <c r="A76" s="22">
        <v>2</v>
      </c>
      <c r="B76" s="4" t="s">
        <v>119</v>
      </c>
      <c r="C76" s="4" t="s">
        <v>56</v>
      </c>
      <c r="D76" s="138">
        <v>2008</v>
      </c>
      <c r="E76" s="18" t="s">
        <v>123</v>
      </c>
      <c r="F76" s="8">
        <v>1</v>
      </c>
      <c r="G76" s="8">
        <v>100</v>
      </c>
    </row>
    <row r="77" spans="1:7" x14ac:dyDescent="0.25">
      <c r="A77" s="22">
        <v>3</v>
      </c>
      <c r="B77" s="4" t="s">
        <v>55</v>
      </c>
      <c r="C77" s="4" t="s">
        <v>56</v>
      </c>
      <c r="D77" s="138">
        <v>2008</v>
      </c>
      <c r="E77" s="18" t="s">
        <v>123</v>
      </c>
      <c r="F77" s="8">
        <v>3</v>
      </c>
      <c r="G77" s="8">
        <v>65</v>
      </c>
    </row>
    <row r="78" spans="1:7" x14ac:dyDescent="0.25">
      <c r="A78" s="22">
        <v>4</v>
      </c>
      <c r="B78" s="4" t="s">
        <v>134</v>
      </c>
      <c r="C78" s="4" t="s">
        <v>56</v>
      </c>
      <c r="D78" s="138">
        <v>2010</v>
      </c>
      <c r="E78" s="6" t="s">
        <v>141</v>
      </c>
      <c r="F78" s="8">
        <v>7</v>
      </c>
      <c r="G78" s="8">
        <v>43</v>
      </c>
    </row>
    <row r="79" spans="1:7" ht="18.75" x14ac:dyDescent="0.3">
      <c r="G79" s="165">
        <f>SUM(G75:G78)</f>
        <v>288</v>
      </c>
    </row>
    <row r="81" spans="1:7" ht="18.75" x14ac:dyDescent="0.3">
      <c r="A81" s="156">
        <v>9</v>
      </c>
      <c r="B81" s="157" t="s">
        <v>116</v>
      </c>
      <c r="C81" s="153"/>
      <c r="D81" s="153"/>
      <c r="E81" s="154"/>
      <c r="F81" s="153"/>
      <c r="G81" s="153"/>
    </row>
    <row r="82" spans="1:7" x14ac:dyDescent="0.25">
      <c r="A82" s="22">
        <v>1</v>
      </c>
      <c r="B82" s="4" t="s">
        <v>115</v>
      </c>
      <c r="C82" s="4" t="s">
        <v>116</v>
      </c>
      <c r="D82" s="4">
        <v>2007</v>
      </c>
      <c r="E82" s="18" t="s">
        <v>118</v>
      </c>
      <c r="F82" s="26">
        <v>7</v>
      </c>
      <c r="G82" s="26">
        <v>43</v>
      </c>
    </row>
    <row r="83" spans="1:7" x14ac:dyDescent="0.25">
      <c r="A83" s="22">
        <v>2</v>
      </c>
      <c r="B83" s="4" t="s">
        <v>117</v>
      </c>
      <c r="C83" s="4" t="s">
        <v>116</v>
      </c>
      <c r="D83" s="4">
        <v>2007</v>
      </c>
      <c r="E83" s="18" t="s">
        <v>118</v>
      </c>
      <c r="F83" s="26">
        <v>8</v>
      </c>
      <c r="G83" s="26">
        <v>40</v>
      </c>
    </row>
    <row r="84" spans="1:7" x14ac:dyDescent="0.25">
      <c r="A84" s="22">
        <v>3</v>
      </c>
      <c r="B84" s="4" t="s">
        <v>120</v>
      </c>
      <c r="C84" s="4" t="s">
        <v>116</v>
      </c>
      <c r="D84" s="22">
        <v>2008</v>
      </c>
      <c r="E84" s="18" t="s">
        <v>123</v>
      </c>
      <c r="F84" s="26">
        <v>4</v>
      </c>
      <c r="G84" s="26">
        <v>55</v>
      </c>
    </row>
    <row r="85" spans="1:7" x14ac:dyDescent="0.25">
      <c r="A85" s="22">
        <v>4</v>
      </c>
      <c r="B85" s="4" t="s">
        <v>121</v>
      </c>
      <c r="C85" s="4" t="s">
        <v>116</v>
      </c>
      <c r="D85" s="22">
        <v>2008</v>
      </c>
      <c r="E85" s="18" t="s">
        <v>123</v>
      </c>
      <c r="F85" s="26">
        <v>6</v>
      </c>
      <c r="G85" s="26">
        <v>47</v>
      </c>
    </row>
    <row r="86" spans="1:7" x14ac:dyDescent="0.25">
      <c r="A86" s="22">
        <v>5</v>
      </c>
      <c r="B86" s="4" t="s">
        <v>131</v>
      </c>
      <c r="C86" s="4" t="s">
        <v>116</v>
      </c>
      <c r="D86" s="4">
        <v>2010</v>
      </c>
      <c r="E86" s="18" t="s">
        <v>143</v>
      </c>
      <c r="F86" s="26">
        <v>6</v>
      </c>
      <c r="G86" s="26">
        <v>47</v>
      </c>
    </row>
    <row r="87" spans="1:7" x14ac:dyDescent="0.25">
      <c r="A87" s="22">
        <v>6</v>
      </c>
      <c r="B87" s="4" t="s">
        <v>138</v>
      </c>
      <c r="C87" s="4" t="s">
        <v>116</v>
      </c>
      <c r="D87" s="131">
        <v>2014</v>
      </c>
      <c r="E87" s="136" t="s">
        <v>140</v>
      </c>
      <c r="F87" s="26">
        <v>5</v>
      </c>
      <c r="G87" s="26">
        <v>51</v>
      </c>
    </row>
    <row r="88" spans="1:7" ht="18.75" x14ac:dyDescent="0.3">
      <c r="G88" s="154">
        <f>SUM(G82:G87)</f>
        <v>283</v>
      </c>
    </row>
    <row r="90" spans="1:7" ht="18.75" x14ac:dyDescent="0.3">
      <c r="A90" s="156">
        <v>10</v>
      </c>
      <c r="B90" s="157" t="s">
        <v>130</v>
      </c>
      <c r="C90" s="153"/>
      <c r="D90" s="153"/>
      <c r="E90" s="154"/>
      <c r="F90" s="153"/>
      <c r="G90" s="153"/>
    </row>
    <row r="91" spans="1:7" x14ac:dyDescent="0.25">
      <c r="A91" s="22">
        <v>1</v>
      </c>
      <c r="B91" s="4" t="s">
        <v>129</v>
      </c>
      <c r="C91" s="4" t="s">
        <v>130</v>
      </c>
      <c r="D91" s="4">
        <v>2011</v>
      </c>
      <c r="E91" s="18" t="s">
        <v>143</v>
      </c>
      <c r="F91" s="26">
        <v>5</v>
      </c>
      <c r="G91" s="26">
        <v>51</v>
      </c>
    </row>
    <row r="92" spans="1:7" x14ac:dyDescent="0.25">
      <c r="A92" s="8">
        <v>2</v>
      </c>
      <c r="B92" s="11" t="s">
        <v>136</v>
      </c>
      <c r="C92" s="11" t="s">
        <v>130</v>
      </c>
      <c r="D92" s="11">
        <v>2012</v>
      </c>
      <c r="E92" s="6" t="s">
        <v>140</v>
      </c>
      <c r="F92" s="8">
        <v>2</v>
      </c>
      <c r="G92" s="8">
        <v>80</v>
      </c>
    </row>
    <row r="93" spans="1:7" x14ac:dyDescent="0.25">
      <c r="A93" s="8">
        <v>3</v>
      </c>
      <c r="B93" s="11" t="s">
        <v>137</v>
      </c>
      <c r="C93" s="11" t="s">
        <v>130</v>
      </c>
      <c r="D93" s="11">
        <v>2012</v>
      </c>
      <c r="E93" s="6" t="s">
        <v>140</v>
      </c>
      <c r="F93" s="8">
        <v>3</v>
      </c>
      <c r="G93" s="8">
        <v>65</v>
      </c>
    </row>
    <row r="94" spans="1:7" ht="18.75" x14ac:dyDescent="0.3">
      <c r="G94" s="154">
        <f>SUM(G91:G93)</f>
        <v>196</v>
      </c>
    </row>
    <row r="96" spans="1:7" ht="18.75" x14ac:dyDescent="0.3">
      <c r="G96" s="168"/>
    </row>
    <row r="97" spans="1:7" ht="18.75" x14ac:dyDescent="0.3">
      <c r="A97" s="156">
        <v>11</v>
      </c>
      <c r="B97" s="157" t="s">
        <v>19</v>
      </c>
      <c r="C97" s="153"/>
      <c r="D97" s="153"/>
      <c r="E97" s="154"/>
      <c r="F97" s="153"/>
      <c r="G97" s="153"/>
    </row>
    <row r="98" spans="1:7" x14ac:dyDescent="0.25">
      <c r="A98" s="26">
        <v>1</v>
      </c>
      <c r="B98" s="11" t="s">
        <v>58</v>
      </c>
      <c r="C98" s="11" t="s">
        <v>19</v>
      </c>
      <c r="D98" s="8">
        <v>2008</v>
      </c>
      <c r="E98" s="6" t="s">
        <v>123</v>
      </c>
      <c r="F98" s="8">
        <v>2</v>
      </c>
      <c r="G98" s="8">
        <v>80</v>
      </c>
    </row>
    <row r="99" spans="1:7" x14ac:dyDescent="0.25">
      <c r="A99" s="26">
        <v>2</v>
      </c>
      <c r="B99" s="4" t="s">
        <v>59</v>
      </c>
      <c r="C99" s="4" t="s">
        <v>19</v>
      </c>
      <c r="D99" s="22">
        <v>2008</v>
      </c>
      <c r="E99" s="18" t="s">
        <v>123</v>
      </c>
      <c r="F99" s="26">
        <v>5</v>
      </c>
      <c r="G99" s="26">
        <v>51</v>
      </c>
    </row>
    <row r="100" spans="1:7" x14ac:dyDescent="0.25">
      <c r="A100" s="26">
        <v>3</v>
      </c>
      <c r="B100" s="4" t="s">
        <v>135</v>
      </c>
      <c r="C100" s="4" t="s">
        <v>19</v>
      </c>
      <c r="D100" s="4">
        <v>2011</v>
      </c>
      <c r="E100" s="136" t="s">
        <v>141</v>
      </c>
      <c r="F100" s="143">
        <v>9</v>
      </c>
      <c r="G100" s="143">
        <v>37</v>
      </c>
    </row>
    <row r="101" spans="1:7" ht="18.75" x14ac:dyDescent="0.3">
      <c r="G101" s="160">
        <f>SUM(G98:G100)</f>
        <v>168</v>
      </c>
    </row>
    <row r="103" spans="1:7" ht="18.75" x14ac:dyDescent="0.3">
      <c r="A103" s="163">
        <v>12</v>
      </c>
      <c r="B103" s="157" t="s">
        <v>4</v>
      </c>
      <c r="C103" s="164"/>
      <c r="D103" s="164"/>
      <c r="E103" s="164"/>
      <c r="F103" s="164"/>
      <c r="G103" s="164"/>
    </row>
    <row r="104" spans="1:7" x14ac:dyDescent="0.25">
      <c r="A104" s="8">
        <v>1</v>
      </c>
      <c r="B104" s="11" t="s">
        <v>49</v>
      </c>
      <c r="C104" s="11" t="s">
        <v>4</v>
      </c>
      <c r="D104" s="11">
        <v>2010</v>
      </c>
      <c r="E104" s="6" t="s">
        <v>143</v>
      </c>
      <c r="F104" s="8">
        <v>1</v>
      </c>
      <c r="G104" s="8">
        <v>100</v>
      </c>
    </row>
    <row r="105" spans="1:7" x14ac:dyDescent="0.25">
      <c r="A105" s="22">
        <v>2</v>
      </c>
      <c r="B105" s="4" t="s">
        <v>3</v>
      </c>
      <c r="C105" s="4" t="s">
        <v>4</v>
      </c>
      <c r="D105" s="4">
        <v>2013</v>
      </c>
      <c r="E105" s="136" t="s">
        <v>140</v>
      </c>
      <c r="F105" s="26">
        <v>7</v>
      </c>
      <c r="G105" s="26">
        <v>43</v>
      </c>
    </row>
    <row r="106" spans="1:7" ht="18.75" x14ac:dyDescent="0.3">
      <c r="G106" s="154">
        <f>SUM(G104:G105)</f>
        <v>143</v>
      </c>
    </row>
    <row r="108" spans="1:7" ht="18.75" x14ac:dyDescent="0.3">
      <c r="A108" s="156">
        <v>13</v>
      </c>
      <c r="B108" s="157" t="s">
        <v>36</v>
      </c>
      <c r="C108" s="153"/>
      <c r="D108" s="153"/>
      <c r="E108" s="154"/>
      <c r="F108" s="153"/>
      <c r="G108" s="153"/>
    </row>
    <row r="109" spans="1:7" x14ac:dyDescent="0.25">
      <c r="A109" s="22">
        <v>1</v>
      </c>
      <c r="B109" s="4" t="s">
        <v>112</v>
      </c>
      <c r="C109" s="4" t="s">
        <v>36</v>
      </c>
      <c r="D109" s="4">
        <v>2007</v>
      </c>
      <c r="E109" s="18" t="s">
        <v>118</v>
      </c>
      <c r="F109" s="26">
        <v>4</v>
      </c>
      <c r="G109" s="26">
        <v>55</v>
      </c>
    </row>
    <row r="110" spans="1:7" ht="18.75" x14ac:dyDescent="0.3">
      <c r="G110" s="154">
        <f>SUM(G109)</f>
        <v>55</v>
      </c>
    </row>
    <row r="112" spans="1:7" ht="18.75" x14ac:dyDescent="0.3">
      <c r="A112" s="156">
        <v>14</v>
      </c>
      <c r="B112" s="157" t="s">
        <v>107</v>
      </c>
      <c r="C112" s="153"/>
      <c r="D112" s="153"/>
      <c r="E112" s="154"/>
      <c r="F112" s="153"/>
      <c r="G112" s="153"/>
    </row>
    <row r="113" spans="1:7" x14ac:dyDescent="0.25">
      <c r="A113" s="22">
        <v>1</v>
      </c>
      <c r="B113" s="4" t="s">
        <v>106</v>
      </c>
      <c r="C113" s="4" t="s">
        <v>107</v>
      </c>
      <c r="D113" s="22">
        <v>2006</v>
      </c>
      <c r="E113" s="18" t="s">
        <v>108</v>
      </c>
      <c r="F113" s="26">
        <v>5</v>
      </c>
      <c r="G113" s="26">
        <v>51</v>
      </c>
    </row>
    <row r="114" spans="1:7" ht="18.75" x14ac:dyDescent="0.3">
      <c r="G114" s="160">
        <f>SUM(G113)</f>
        <v>51</v>
      </c>
    </row>
    <row r="115" spans="1:7" ht="18.75" x14ac:dyDescent="0.3">
      <c r="A115" s="156">
        <v>15</v>
      </c>
      <c r="B115" s="157" t="s">
        <v>85</v>
      </c>
      <c r="C115" s="153"/>
      <c r="D115" s="153"/>
      <c r="E115" s="154"/>
      <c r="F115" s="153"/>
      <c r="G115" s="153"/>
    </row>
    <row r="116" spans="1:7" x14ac:dyDescent="0.25">
      <c r="A116" s="22">
        <v>1</v>
      </c>
      <c r="B116" s="4" t="s">
        <v>84</v>
      </c>
      <c r="C116" s="4" t="s">
        <v>85</v>
      </c>
      <c r="D116" s="22">
        <v>2000</v>
      </c>
      <c r="E116" s="136" t="s">
        <v>86</v>
      </c>
      <c r="F116" s="26">
        <v>6</v>
      </c>
      <c r="G116" s="140">
        <v>47</v>
      </c>
    </row>
    <row r="117" spans="1:7" ht="18.75" x14ac:dyDescent="0.3">
      <c r="G117" s="154">
        <f>SUM(G116)</f>
        <v>47</v>
      </c>
    </row>
    <row r="119" spans="1:7" ht="18.75" x14ac:dyDescent="0.3">
      <c r="A119" s="156">
        <v>16</v>
      </c>
      <c r="B119" s="157" t="s">
        <v>95</v>
      </c>
      <c r="C119" s="153"/>
      <c r="D119" s="153"/>
      <c r="E119" s="154"/>
      <c r="F119" s="153"/>
      <c r="G119" s="153"/>
    </row>
    <row r="120" spans="1:7" x14ac:dyDescent="0.25">
      <c r="A120" s="22">
        <v>1</v>
      </c>
      <c r="B120" s="4" t="s">
        <v>94</v>
      </c>
      <c r="C120" s="4" t="s">
        <v>95</v>
      </c>
      <c r="D120" s="22">
        <v>1990</v>
      </c>
      <c r="E120" s="18" t="s">
        <v>97</v>
      </c>
      <c r="F120" s="26">
        <v>6</v>
      </c>
      <c r="G120" s="26">
        <v>47</v>
      </c>
    </row>
    <row r="121" spans="1:7" ht="18.75" x14ac:dyDescent="0.3">
      <c r="G121" s="154">
        <f>SUM(G120)</f>
        <v>47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activeCell="E22" sqref="E22"/>
    </sheetView>
  </sheetViews>
  <sheetFormatPr defaultRowHeight="15" x14ac:dyDescent="0.25"/>
  <cols>
    <col min="1" max="1" width="4.42578125" bestFit="1" customWidth="1"/>
    <col min="2" max="2" width="23.7109375" customWidth="1"/>
    <col min="3" max="3" width="7.28515625" bestFit="1" customWidth="1"/>
    <col min="4" max="4" width="8" bestFit="1" customWidth="1"/>
    <col min="5" max="5" width="8.7109375" bestFit="1" customWidth="1"/>
    <col min="6" max="6" width="7.42578125" bestFit="1" customWidth="1"/>
  </cols>
  <sheetData>
    <row r="1" spans="1:6" ht="15.75" thickBot="1" x14ac:dyDescent="0.3"/>
    <row r="2" spans="1:6" ht="30" x14ac:dyDescent="0.25">
      <c r="A2" s="50"/>
      <c r="B2" s="70" t="s">
        <v>147</v>
      </c>
      <c r="C2" s="51"/>
      <c r="D2" s="51"/>
      <c r="E2" s="51"/>
      <c r="F2" s="52"/>
    </row>
    <row r="3" spans="1:6" ht="15.75" thickBot="1" x14ac:dyDescent="0.3">
      <c r="A3" s="53"/>
      <c r="B3" s="58" t="s">
        <v>68</v>
      </c>
      <c r="C3" s="24"/>
      <c r="D3" s="24"/>
      <c r="E3" s="24"/>
      <c r="F3" s="54"/>
    </row>
    <row r="4" spans="1:6" ht="15.75" thickBot="1" x14ac:dyDescent="0.3">
      <c r="A4" s="84" t="s">
        <v>67</v>
      </c>
      <c r="B4" s="66" t="s">
        <v>66</v>
      </c>
      <c r="C4" s="85" t="s">
        <v>64</v>
      </c>
      <c r="D4" s="60" t="s">
        <v>62</v>
      </c>
      <c r="E4" s="62" t="s">
        <v>63</v>
      </c>
      <c r="F4" s="66" t="s">
        <v>65</v>
      </c>
    </row>
    <row r="5" spans="1:6" x14ac:dyDescent="0.25">
      <c r="A5" s="61">
        <v>1</v>
      </c>
      <c r="B5" s="11" t="s">
        <v>45</v>
      </c>
      <c r="C5" s="18">
        <v>3</v>
      </c>
      <c r="D5" s="18">
        <v>1</v>
      </c>
      <c r="E5" s="18">
        <v>1</v>
      </c>
      <c r="F5" s="169">
        <f t="shared" ref="F5:F15" si="0">SUM(C5:E5)</f>
        <v>5</v>
      </c>
    </row>
    <row r="6" spans="1:6" x14ac:dyDescent="0.25">
      <c r="A6" s="18">
        <v>2</v>
      </c>
      <c r="B6" s="139" t="s">
        <v>27</v>
      </c>
      <c r="C6" s="171">
        <v>2</v>
      </c>
      <c r="D6" s="61">
        <v>1</v>
      </c>
      <c r="E6" s="61">
        <v>1</v>
      </c>
      <c r="F6" s="132">
        <f t="shared" si="0"/>
        <v>4</v>
      </c>
    </row>
    <row r="7" spans="1:6" x14ac:dyDescent="0.25">
      <c r="A7" s="18">
        <v>3</v>
      </c>
      <c r="B7" s="19" t="s">
        <v>1</v>
      </c>
      <c r="C7" s="18">
        <v>2</v>
      </c>
      <c r="D7" s="18"/>
      <c r="E7" s="18">
        <v>2</v>
      </c>
      <c r="F7" s="6">
        <f t="shared" si="0"/>
        <v>4</v>
      </c>
    </row>
    <row r="8" spans="1:6" x14ac:dyDescent="0.25">
      <c r="A8" s="18">
        <v>4</v>
      </c>
      <c r="B8" s="38" t="s">
        <v>6</v>
      </c>
      <c r="C8" s="18">
        <v>1</v>
      </c>
      <c r="D8" s="18">
        <v>2</v>
      </c>
      <c r="E8" s="18">
        <v>1</v>
      </c>
      <c r="F8" s="6">
        <f t="shared" si="0"/>
        <v>4</v>
      </c>
    </row>
    <row r="9" spans="1:6" x14ac:dyDescent="0.25">
      <c r="A9" s="18">
        <v>5</v>
      </c>
      <c r="B9" s="19" t="s">
        <v>56</v>
      </c>
      <c r="C9" s="18">
        <v>1</v>
      </c>
      <c r="D9" s="18">
        <v>1</v>
      </c>
      <c r="E9" s="18">
        <v>1</v>
      </c>
      <c r="F9" s="6">
        <f t="shared" si="0"/>
        <v>3</v>
      </c>
    </row>
    <row r="10" spans="1:6" x14ac:dyDescent="0.25">
      <c r="A10" s="18">
        <v>5</v>
      </c>
      <c r="B10" s="11" t="s">
        <v>23</v>
      </c>
      <c r="C10" s="170">
        <v>1</v>
      </c>
      <c r="D10" s="18">
        <v>1</v>
      </c>
      <c r="E10" s="18">
        <v>1</v>
      </c>
      <c r="F10" s="6">
        <f t="shared" si="0"/>
        <v>3</v>
      </c>
    </row>
    <row r="11" spans="1:6" x14ac:dyDescent="0.25">
      <c r="A11" s="18">
        <v>7</v>
      </c>
      <c r="B11" s="11" t="s">
        <v>4</v>
      </c>
      <c r="C11" s="18">
        <v>1</v>
      </c>
      <c r="D11" s="18"/>
      <c r="E11" s="18"/>
      <c r="F11" s="6">
        <f t="shared" si="0"/>
        <v>1</v>
      </c>
    </row>
    <row r="12" spans="1:6" x14ac:dyDescent="0.25">
      <c r="A12" s="18">
        <v>8</v>
      </c>
      <c r="B12" s="11" t="s">
        <v>80</v>
      </c>
      <c r="C12" s="18"/>
      <c r="D12" s="18">
        <v>3</v>
      </c>
      <c r="E12" s="18">
        <v>1</v>
      </c>
      <c r="F12" s="169">
        <f t="shared" si="0"/>
        <v>4</v>
      </c>
    </row>
    <row r="13" spans="1:6" x14ac:dyDescent="0.25">
      <c r="A13" s="18">
        <v>9</v>
      </c>
      <c r="B13" s="11" t="s">
        <v>130</v>
      </c>
      <c r="C13" s="18"/>
      <c r="D13" s="18">
        <v>1</v>
      </c>
      <c r="E13" s="170">
        <v>1</v>
      </c>
      <c r="F13" s="169">
        <f t="shared" si="0"/>
        <v>2</v>
      </c>
    </row>
    <row r="14" spans="1:6" x14ac:dyDescent="0.25">
      <c r="A14" s="18">
        <v>10</v>
      </c>
      <c r="B14" s="11" t="s">
        <v>19</v>
      </c>
      <c r="C14" s="18"/>
      <c r="D14" s="18">
        <v>1</v>
      </c>
      <c r="E14" s="18"/>
      <c r="F14" s="6">
        <f t="shared" si="0"/>
        <v>1</v>
      </c>
    </row>
    <row r="15" spans="1:6" x14ac:dyDescent="0.25">
      <c r="A15" s="18">
        <v>11</v>
      </c>
      <c r="B15" s="11" t="s">
        <v>52</v>
      </c>
      <c r="C15" s="18"/>
      <c r="D15" s="18"/>
      <c r="E15" s="18">
        <v>2</v>
      </c>
      <c r="F15" s="169">
        <f t="shared" si="0"/>
        <v>2</v>
      </c>
    </row>
    <row r="16" spans="1:6" x14ac:dyDescent="0.25">
      <c r="A16" s="172"/>
      <c r="C16" s="6">
        <f>SUM(C5:C15)</f>
        <v>11</v>
      </c>
      <c r="D16" s="6">
        <f>SUM(D5:D15)</f>
        <v>11</v>
      </c>
      <c r="E16" s="6">
        <f>SUM(E5:E15)</f>
        <v>11</v>
      </c>
      <c r="F16" s="169">
        <f>SUM(F5:F15)</f>
        <v>33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2"/>
  <sheetViews>
    <sheetView topLeftCell="A28" workbookViewId="0">
      <selection activeCell="C19" sqref="C19"/>
    </sheetView>
  </sheetViews>
  <sheetFormatPr defaultRowHeight="15" x14ac:dyDescent="0.25"/>
  <cols>
    <col min="1" max="1" width="6" style="10" customWidth="1"/>
    <col min="2" max="2" width="32" customWidth="1"/>
    <col min="3" max="3" width="22.42578125" customWidth="1"/>
    <col min="4" max="4" width="5" bestFit="1" customWidth="1"/>
    <col min="5" max="5" width="16.140625" bestFit="1" customWidth="1"/>
  </cols>
  <sheetData>
    <row r="1" spans="1:17" x14ac:dyDescent="0.25">
      <c r="A1" s="35"/>
      <c r="B1" s="35" t="s">
        <v>8</v>
      </c>
      <c r="C1" s="33"/>
      <c r="D1" s="33"/>
      <c r="E1" s="33"/>
      <c r="F1" s="33" t="s">
        <v>9</v>
      </c>
      <c r="G1" s="33" t="s">
        <v>10</v>
      </c>
    </row>
    <row r="2" spans="1:17" x14ac:dyDescent="0.25">
      <c r="A2" s="7">
        <v>1</v>
      </c>
      <c r="B2" s="11" t="s">
        <v>0</v>
      </c>
      <c r="C2" s="11" t="s">
        <v>1</v>
      </c>
      <c r="D2" s="11">
        <v>2012</v>
      </c>
      <c r="E2" s="9" t="s">
        <v>8</v>
      </c>
      <c r="F2" s="7">
        <v>1</v>
      </c>
      <c r="G2" s="7">
        <v>100</v>
      </c>
      <c r="H2" s="1"/>
      <c r="I2" s="1"/>
      <c r="L2" s="1"/>
      <c r="M2" s="1"/>
      <c r="P2" s="2"/>
    </row>
    <row r="3" spans="1:17" x14ac:dyDescent="0.25">
      <c r="A3" s="7">
        <v>2</v>
      </c>
      <c r="B3" s="11" t="s">
        <v>2</v>
      </c>
      <c r="C3" s="11" t="s">
        <v>1</v>
      </c>
      <c r="D3" s="11">
        <v>2013</v>
      </c>
      <c r="E3" s="9" t="s">
        <v>8</v>
      </c>
      <c r="F3" s="7">
        <v>2</v>
      </c>
      <c r="G3" s="7">
        <v>80</v>
      </c>
      <c r="H3" s="1"/>
      <c r="I3" s="1"/>
      <c r="L3" s="1"/>
      <c r="M3" s="1"/>
      <c r="Q3" s="2"/>
    </row>
    <row r="4" spans="1:17" x14ac:dyDescent="0.25">
      <c r="A4" s="7">
        <v>3</v>
      </c>
      <c r="B4" s="11" t="s">
        <v>3</v>
      </c>
      <c r="C4" s="11" t="s">
        <v>4</v>
      </c>
      <c r="D4" s="11">
        <v>2013</v>
      </c>
      <c r="E4" s="9" t="s">
        <v>8</v>
      </c>
      <c r="F4" s="7">
        <v>3</v>
      </c>
      <c r="G4" s="7">
        <v>65</v>
      </c>
      <c r="H4" s="1"/>
      <c r="I4" s="1"/>
      <c r="L4" s="1"/>
      <c r="M4" s="1"/>
      <c r="Q4" s="2"/>
    </row>
    <row r="5" spans="1:17" x14ac:dyDescent="0.25">
      <c r="A5" s="3">
        <v>4</v>
      </c>
      <c r="B5" s="4" t="s">
        <v>5</v>
      </c>
      <c r="C5" s="4" t="s">
        <v>6</v>
      </c>
      <c r="D5" s="4">
        <v>2013</v>
      </c>
      <c r="E5" s="5" t="s">
        <v>8</v>
      </c>
      <c r="F5" s="12">
        <v>4</v>
      </c>
      <c r="G5" s="12">
        <v>55</v>
      </c>
      <c r="H5" s="1"/>
      <c r="I5" s="1"/>
      <c r="L5" s="1"/>
      <c r="M5" s="1"/>
      <c r="Q5" s="2"/>
    </row>
    <row r="6" spans="1:17" x14ac:dyDescent="0.25">
      <c r="A6" s="3">
        <v>5</v>
      </c>
      <c r="B6" s="4" t="s">
        <v>7</v>
      </c>
      <c r="C6" s="4" t="s">
        <v>6</v>
      </c>
      <c r="D6" s="4">
        <v>2013</v>
      </c>
      <c r="E6" s="5" t="s">
        <v>8</v>
      </c>
      <c r="F6" s="12">
        <v>5</v>
      </c>
      <c r="G6" s="12">
        <v>51</v>
      </c>
      <c r="H6" s="1"/>
      <c r="I6" s="1"/>
      <c r="L6" s="1"/>
      <c r="M6" s="1"/>
    </row>
    <row r="8" spans="1:17" x14ac:dyDescent="0.25">
      <c r="A8" s="35"/>
      <c r="B8" s="35" t="s">
        <v>13</v>
      </c>
      <c r="C8" s="35"/>
      <c r="D8" s="35"/>
      <c r="E8" s="35"/>
      <c r="F8" s="35" t="s">
        <v>9</v>
      </c>
      <c r="G8" s="35" t="s">
        <v>10</v>
      </c>
    </row>
    <row r="9" spans="1:17" x14ac:dyDescent="0.25">
      <c r="A9" s="7">
        <v>1</v>
      </c>
      <c r="B9" s="11" t="s">
        <v>14</v>
      </c>
      <c r="C9" s="11" t="s">
        <v>15</v>
      </c>
      <c r="D9" s="11">
        <v>2010</v>
      </c>
      <c r="E9" s="9" t="s">
        <v>13</v>
      </c>
      <c r="F9" s="7">
        <v>1</v>
      </c>
      <c r="G9" s="7">
        <v>100</v>
      </c>
    </row>
    <row r="10" spans="1:17" x14ac:dyDescent="0.25">
      <c r="A10" s="7">
        <v>2</v>
      </c>
      <c r="B10" s="11" t="s">
        <v>16</v>
      </c>
      <c r="C10" s="11" t="s">
        <v>1</v>
      </c>
      <c r="D10" s="11">
        <v>2010</v>
      </c>
      <c r="E10" s="9" t="s">
        <v>13</v>
      </c>
      <c r="F10" s="7">
        <v>2</v>
      </c>
      <c r="G10" s="7">
        <v>80</v>
      </c>
    </row>
    <row r="11" spans="1:17" x14ac:dyDescent="0.25">
      <c r="A11" s="7">
        <v>3</v>
      </c>
      <c r="B11" s="11" t="s">
        <v>17</v>
      </c>
      <c r="C11" s="11" t="s">
        <v>6</v>
      </c>
      <c r="D11" s="11">
        <v>2011</v>
      </c>
      <c r="E11" s="9" t="s">
        <v>13</v>
      </c>
      <c r="F11" s="7">
        <v>3</v>
      </c>
      <c r="G11" s="7">
        <v>65</v>
      </c>
    </row>
    <row r="12" spans="1:17" x14ac:dyDescent="0.25">
      <c r="A12" s="3">
        <v>4</v>
      </c>
      <c r="B12" s="4" t="s">
        <v>18</v>
      </c>
      <c r="C12" s="4" t="s">
        <v>19</v>
      </c>
      <c r="D12" s="4">
        <v>2011</v>
      </c>
      <c r="E12" s="14" t="s">
        <v>13</v>
      </c>
      <c r="F12" s="12">
        <v>4</v>
      </c>
      <c r="G12" s="12">
        <v>55</v>
      </c>
    </row>
    <row r="13" spans="1:17" x14ac:dyDescent="0.25">
      <c r="A13" s="3">
        <v>5</v>
      </c>
      <c r="B13" s="4" t="s">
        <v>20</v>
      </c>
      <c r="C13" s="4" t="s">
        <v>6</v>
      </c>
      <c r="D13" s="4">
        <v>2011</v>
      </c>
      <c r="E13" s="14" t="s">
        <v>13</v>
      </c>
      <c r="F13" s="12">
        <v>5</v>
      </c>
      <c r="G13" s="12">
        <v>51</v>
      </c>
    </row>
    <row r="14" spans="1:17" x14ac:dyDescent="0.25">
      <c r="A14" s="3">
        <v>6</v>
      </c>
      <c r="B14" s="4" t="s">
        <v>21</v>
      </c>
      <c r="C14" s="4" t="s">
        <v>6</v>
      </c>
      <c r="D14" s="4">
        <v>2011</v>
      </c>
      <c r="E14" s="14" t="s">
        <v>13</v>
      </c>
      <c r="F14" s="12">
        <v>6</v>
      </c>
      <c r="G14" s="12">
        <v>47</v>
      </c>
    </row>
    <row r="15" spans="1:17" x14ac:dyDescent="0.25">
      <c r="A15" s="3">
        <v>7</v>
      </c>
      <c r="B15" s="4" t="s">
        <v>22</v>
      </c>
      <c r="C15" s="4" t="s">
        <v>23</v>
      </c>
      <c r="D15" s="4">
        <v>2010</v>
      </c>
      <c r="E15" s="14" t="s">
        <v>13</v>
      </c>
      <c r="F15" s="12">
        <v>7</v>
      </c>
      <c r="G15" s="12">
        <v>43</v>
      </c>
    </row>
    <row r="16" spans="1:17" x14ac:dyDescent="0.25">
      <c r="A16" s="3">
        <v>8</v>
      </c>
      <c r="B16" s="4" t="s">
        <v>24</v>
      </c>
      <c r="C16" s="4" t="s">
        <v>1</v>
      </c>
      <c r="D16" s="4">
        <v>2011</v>
      </c>
      <c r="E16" s="14" t="s">
        <v>13</v>
      </c>
      <c r="F16" s="12">
        <v>8</v>
      </c>
      <c r="G16" s="12">
        <v>40</v>
      </c>
    </row>
    <row r="17" spans="1:8" x14ac:dyDescent="0.25">
      <c r="A17" s="3">
        <v>9</v>
      </c>
      <c r="B17" s="4" t="s">
        <v>25</v>
      </c>
      <c r="C17" s="4" t="s">
        <v>1</v>
      </c>
      <c r="D17" s="4">
        <v>2011</v>
      </c>
      <c r="E17" s="14" t="s">
        <v>13</v>
      </c>
      <c r="F17" s="12">
        <v>9</v>
      </c>
      <c r="G17" s="16">
        <v>37</v>
      </c>
    </row>
    <row r="19" spans="1:8" x14ac:dyDescent="0.25">
      <c r="A19" s="35"/>
      <c r="B19" s="35" t="s">
        <v>37</v>
      </c>
      <c r="C19" s="35"/>
      <c r="D19" s="35"/>
      <c r="E19" s="35"/>
      <c r="F19" s="35" t="s">
        <v>9</v>
      </c>
      <c r="G19" s="35" t="s">
        <v>10</v>
      </c>
    </row>
    <row r="20" spans="1:8" x14ac:dyDescent="0.25">
      <c r="A20" s="7">
        <v>1</v>
      </c>
      <c r="B20" s="11" t="s">
        <v>26</v>
      </c>
      <c r="C20" s="11" t="s">
        <v>27</v>
      </c>
      <c r="D20" s="11">
        <v>2009</v>
      </c>
      <c r="E20" s="9" t="s">
        <v>37</v>
      </c>
      <c r="F20" s="7">
        <v>1</v>
      </c>
      <c r="G20" s="7">
        <v>100</v>
      </c>
    </row>
    <row r="21" spans="1:8" x14ac:dyDescent="0.25">
      <c r="A21" s="7">
        <v>2</v>
      </c>
      <c r="B21" s="11" t="s">
        <v>28</v>
      </c>
      <c r="C21" s="11" t="s">
        <v>27</v>
      </c>
      <c r="D21" s="11">
        <v>2009</v>
      </c>
      <c r="E21" s="9" t="s">
        <v>37</v>
      </c>
      <c r="F21" s="7">
        <v>2</v>
      </c>
      <c r="G21" s="7">
        <v>80</v>
      </c>
    </row>
    <row r="22" spans="1:8" x14ac:dyDescent="0.25">
      <c r="A22" s="7">
        <v>3</v>
      </c>
      <c r="B22" s="11" t="s">
        <v>29</v>
      </c>
      <c r="C22" s="11" t="s">
        <v>27</v>
      </c>
      <c r="D22" s="11">
        <v>2009</v>
      </c>
      <c r="E22" s="9" t="s">
        <v>37</v>
      </c>
      <c r="F22" s="7">
        <v>3</v>
      </c>
      <c r="G22" s="7">
        <v>65</v>
      </c>
    </row>
    <row r="23" spans="1:8" x14ac:dyDescent="0.25">
      <c r="A23" s="3">
        <v>4</v>
      </c>
      <c r="B23" s="4" t="s">
        <v>30</v>
      </c>
      <c r="C23" s="4" t="s">
        <v>27</v>
      </c>
      <c r="D23" s="4">
        <v>2008</v>
      </c>
      <c r="E23" s="14" t="s">
        <v>37</v>
      </c>
      <c r="F23" s="12">
        <v>4</v>
      </c>
      <c r="G23" s="12">
        <v>55</v>
      </c>
    </row>
    <row r="24" spans="1:8" x14ac:dyDescent="0.25">
      <c r="A24" s="3">
        <v>5</v>
      </c>
      <c r="B24" s="4" t="s">
        <v>31</v>
      </c>
      <c r="C24" s="4" t="s">
        <v>1</v>
      </c>
      <c r="D24" s="4">
        <v>2009</v>
      </c>
      <c r="E24" s="14" t="s">
        <v>37</v>
      </c>
      <c r="F24" s="12">
        <v>5</v>
      </c>
      <c r="G24" s="12">
        <v>51</v>
      </c>
    </row>
    <row r="25" spans="1:8" x14ac:dyDescent="0.25">
      <c r="A25" s="3">
        <v>6</v>
      </c>
      <c r="B25" s="4" t="s">
        <v>32</v>
      </c>
      <c r="C25" s="4" t="s">
        <v>27</v>
      </c>
      <c r="D25" s="4">
        <v>2009</v>
      </c>
      <c r="E25" s="14" t="s">
        <v>37</v>
      </c>
      <c r="F25" s="12">
        <v>6</v>
      </c>
      <c r="G25" s="12">
        <v>47</v>
      </c>
    </row>
    <row r="26" spans="1:8" x14ac:dyDescent="0.25">
      <c r="A26" s="3">
        <v>7</v>
      </c>
      <c r="B26" s="4" t="s">
        <v>33</v>
      </c>
      <c r="C26" s="4" t="s">
        <v>6</v>
      </c>
      <c r="D26" s="4">
        <v>2009</v>
      </c>
      <c r="E26" s="14" t="s">
        <v>37</v>
      </c>
      <c r="F26" s="12">
        <v>7</v>
      </c>
      <c r="G26" s="12">
        <v>43</v>
      </c>
    </row>
    <row r="27" spans="1:8" x14ac:dyDescent="0.25">
      <c r="A27" s="3">
        <v>8</v>
      </c>
      <c r="B27" s="4" t="s">
        <v>34</v>
      </c>
      <c r="C27" s="4" t="s">
        <v>23</v>
      </c>
      <c r="D27" s="4">
        <v>2008</v>
      </c>
      <c r="E27" s="14" t="s">
        <v>37</v>
      </c>
      <c r="F27" s="12">
        <v>8</v>
      </c>
      <c r="G27" s="12">
        <v>40</v>
      </c>
    </row>
    <row r="28" spans="1:8" x14ac:dyDescent="0.25">
      <c r="A28" s="3">
        <v>9</v>
      </c>
      <c r="B28" s="4" t="s">
        <v>35</v>
      </c>
      <c r="C28" s="4" t="s">
        <v>36</v>
      </c>
      <c r="D28" s="4">
        <v>2008</v>
      </c>
      <c r="E28" s="14" t="s">
        <v>37</v>
      </c>
      <c r="F28" s="12">
        <v>9</v>
      </c>
      <c r="G28" s="16">
        <v>37</v>
      </c>
    </row>
    <row r="30" spans="1:8" x14ac:dyDescent="0.25">
      <c r="A30" s="31"/>
      <c r="B30" s="31" t="s">
        <v>38</v>
      </c>
      <c r="C30" s="31"/>
      <c r="D30" s="31"/>
      <c r="E30" s="31"/>
      <c r="F30" s="31" t="s">
        <v>9</v>
      </c>
      <c r="G30" s="31" t="s">
        <v>10</v>
      </c>
    </row>
    <row r="31" spans="1:8" x14ac:dyDescent="0.25">
      <c r="A31" s="7">
        <v>1</v>
      </c>
      <c r="B31" s="11" t="s">
        <v>39</v>
      </c>
      <c r="C31" s="11" t="s">
        <v>6</v>
      </c>
      <c r="D31" s="11">
        <v>2012</v>
      </c>
      <c r="E31" s="9" t="s">
        <v>38</v>
      </c>
      <c r="F31" s="7">
        <v>1</v>
      </c>
      <c r="G31" s="7">
        <v>100</v>
      </c>
      <c r="H31" s="15"/>
    </row>
    <row r="32" spans="1:8" x14ac:dyDescent="0.25">
      <c r="A32" s="7">
        <v>2</v>
      </c>
      <c r="B32" s="11" t="s">
        <v>40</v>
      </c>
      <c r="C32" s="11" t="s">
        <v>6</v>
      </c>
      <c r="D32" s="11">
        <v>2012</v>
      </c>
      <c r="E32" s="9" t="s">
        <v>38</v>
      </c>
      <c r="F32" s="7">
        <v>2</v>
      </c>
      <c r="G32" s="7">
        <v>80</v>
      </c>
      <c r="H32" s="15"/>
    </row>
    <row r="33" spans="1:19" x14ac:dyDescent="0.25">
      <c r="A33" s="7">
        <v>3</v>
      </c>
      <c r="B33" s="11" t="s">
        <v>41</v>
      </c>
      <c r="C33" s="11" t="s">
        <v>23</v>
      </c>
      <c r="D33" s="11">
        <v>2013</v>
      </c>
      <c r="E33" s="9" t="s">
        <v>38</v>
      </c>
      <c r="F33" s="7">
        <v>3</v>
      </c>
      <c r="G33" s="7">
        <v>65</v>
      </c>
      <c r="H33" s="15"/>
    </row>
    <row r="34" spans="1:19" x14ac:dyDescent="0.25">
      <c r="A34" s="12">
        <v>4</v>
      </c>
      <c r="B34" s="13" t="s">
        <v>42</v>
      </c>
      <c r="C34" s="13" t="s">
        <v>1</v>
      </c>
      <c r="D34" s="13">
        <v>2012</v>
      </c>
      <c r="E34" s="14" t="s">
        <v>38</v>
      </c>
      <c r="F34" s="12">
        <v>4</v>
      </c>
      <c r="G34" s="12">
        <v>55</v>
      </c>
      <c r="H34" s="15"/>
      <c r="I34" s="1"/>
      <c r="J34" s="1"/>
      <c r="K34" s="1"/>
      <c r="L34" s="1"/>
      <c r="M34" s="1"/>
      <c r="N34" s="1"/>
      <c r="O34" s="1"/>
      <c r="P34" s="2"/>
    </row>
    <row r="35" spans="1:19" x14ac:dyDescent="0.25">
      <c r="A35" s="12">
        <v>5</v>
      </c>
      <c r="B35" s="13" t="s">
        <v>43</v>
      </c>
      <c r="C35" s="13" t="s">
        <v>1</v>
      </c>
      <c r="D35" s="13">
        <v>2013</v>
      </c>
      <c r="E35" s="14" t="s">
        <v>38</v>
      </c>
      <c r="F35" s="12">
        <v>5</v>
      </c>
      <c r="G35" s="12">
        <v>51</v>
      </c>
      <c r="H35" s="15"/>
      <c r="I35" s="2"/>
      <c r="J35" s="1"/>
      <c r="K35" s="1"/>
      <c r="L35" s="1"/>
      <c r="M35" s="1"/>
      <c r="N35" s="1"/>
      <c r="O35" s="1"/>
      <c r="P35" s="1"/>
      <c r="Q35" s="2"/>
      <c r="R35" s="2"/>
    </row>
    <row r="36" spans="1:19" x14ac:dyDescent="0.25">
      <c r="A36" s="12">
        <v>6</v>
      </c>
      <c r="B36" s="13" t="s">
        <v>44</v>
      </c>
      <c r="C36" s="13" t="s">
        <v>45</v>
      </c>
      <c r="D36" s="13">
        <v>2012</v>
      </c>
      <c r="E36" s="14" t="s">
        <v>38</v>
      </c>
      <c r="F36" s="12">
        <v>6</v>
      </c>
      <c r="G36" s="12">
        <v>47</v>
      </c>
      <c r="H36" s="15"/>
      <c r="I36" s="2"/>
      <c r="J36" s="1"/>
      <c r="K36" s="1"/>
      <c r="L36" s="1"/>
      <c r="M36" s="1"/>
      <c r="N36" s="1"/>
      <c r="O36" s="1"/>
      <c r="P36" s="1"/>
      <c r="Q36" s="2"/>
      <c r="R36" s="1"/>
      <c r="S36" s="2"/>
    </row>
    <row r="37" spans="1:19" x14ac:dyDescent="0.25">
      <c r="I37" s="2"/>
      <c r="J37" s="1"/>
      <c r="K37" s="1"/>
      <c r="L37" s="1"/>
      <c r="M37" s="1"/>
      <c r="N37" s="1"/>
      <c r="O37" s="1"/>
      <c r="P37" s="1"/>
      <c r="Q37" s="2"/>
      <c r="R37" s="1"/>
      <c r="S37" s="2"/>
    </row>
    <row r="38" spans="1:19" x14ac:dyDescent="0.25">
      <c r="A38" s="31"/>
      <c r="B38" s="31" t="s">
        <v>46</v>
      </c>
      <c r="C38" s="31"/>
      <c r="D38" s="31"/>
      <c r="E38" s="31"/>
      <c r="F38" s="31" t="s">
        <v>11</v>
      </c>
      <c r="G38" s="31" t="s">
        <v>12</v>
      </c>
      <c r="I38" s="2"/>
      <c r="J38" s="1"/>
      <c r="K38" s="1"/>
      <c r="L38" s="1"/>
      <c r="M38" s="1"/>
      <c r="N38" s="1"/>
      <c r="O38" s="1"/>
      <c r="P38" s="1"/>
      <c r="Q38" s="2"/>
      <c r="R38" s="1"/>
      <c r="S38" s="2"/>
    </row>
    <row r="39" spans="1:19" x14ac:dyDescent="0.25">
      <c r="A39" s="7">
        <v>1</v>
      </c>
      <c r="B39" s="11" t="s">
        <v>47</v>
      </c>
      <c r="C39" s="11" t="s">
        <v>23</v>
      </c>
      <c r="D39" s="11">
        <v>2010</v>
      </c>
      <c r="E39" s="9" t="s">
        <v>46</v>
      </c>
      <c r="F39" s="7">
        <v>1</v>
      </c>
      <c r="G39" s="7">
        <v>100</v>
      </c>
      <c r="H39" s="2"/>
      <c r="I39" s="1"/>
      <c r="J39" s="1"/>
      <c r="K39" s="1"/>
      <c r="L39" s="1"/>
      <c r="M39" s="1"/>
      <c r="N39" s="1"/>
      <c r="O39" s="1"/>
      <c r="P39" s="1"/>
      <c r="Q39" s="1"/>
      <c r="R39" s="2"/>
    </row>
    <row r="40" spans="1:19" x14ac:dyDescent="0.25">
      <c r="A40" s="7">
        <v>2</v>
      </c>
      <c r="B40" s="11" t="s">
        <v>48</v>
      </c>
      <c r="C40" s="11" t="s">
        <v>23</v>
      </c>
      <c r="D40" s="11">
        <v>2010</v>
      </c>
      <c r="E40" s="9" t="s">
        <v>46</v>
      </c>
      <c r="F40" s="7">
        <v>2</v>
      </c>
      <c r="G40" s="7">
        <v>80</v>
      </c>
      <c r="I40" s="2"/>
      <c r="J40" s="1"/>
      <c r="K40" s="1"/>
      <c r="L40" s="1"/>
      <c r="M40" s="1"/>
      <c r="N40" s="1"/>
      <c r="O40" s="1"/>
      <c r="P40" s="1"/>
      <c r="Q40" s="1"/>
      <c r="R40" s="1"/>
      <c r="S40" s="2"/>
    </row>
    <row r="41" spans="1:19" x14ac:dyDescent="0.25">
      <c r="A41" s="7">
        <v>3</v>
      </c>
      <c r="B41" s="11" t="s">
        <v>49</v>
      </c>
      <c r="C41" s="11" t="s">
        <v>4</v>
      </c>
      <c r="D41" s="11">
        <v>2010</v>
      </c>
      <c r="E41" s="9" t="s">
        <v>46</v>
      </c>
      <c r="F41" s="7">
        <v>3</v>
      </c>
      <c r="G41" s="7">
        <v>65</v>
      </c>
      <c r="I41" s="2"/>
      <c r="J41" s="1"/>
      <c r="K41" s="1"/>
      <c r="L41" s="1"/>
      <c r="M41" s="1"/>
      <c r="N41" s="1"/>
      <c r="O41" s="1"/>
      <c r="P41" s="1"/>
      <c r="Q41" s="1"/>
      <c r="R41" s="1"/>
      <c r="S41" s="2"/>
    </row>
    <row r="42" spans="1:19" x14ac:dyDescent="0.25">
      <c r="A42" s="12">
        <v>4</v>
      </c>
      <c r="B42" s="13" t="s">
        <v>50</v>
      </c>
      <c r="C42" s="13" t="s">
        <v>23</v>
      </c>
      <c r="D42" s="13">
        <v>2010</v>
      </c>
      <c r="E42" s="14" t="s">
        <v>46</v>
      </c>
      <c r="F42" s="12">
        <v>4</v>
      </c>
      <c r="G42" s="12">
        <v>55</v>
      </c>
      <c r="I42" s="2"/>
      <c r="J42" s="1"/>
      <c r="K42" s="1"/>
      <c r="L42" s="1"/>
      <c r="M42" s="1"/>
      <c r="N42" s="1"/>
      <c r="O42" s="1"/>
      <c r="P42" s="1"/>
      <c r="Q42" s="1"/>
      <c r="R42" s="1"/>
      <c r="S42" s="2"/>
    </row>
    <row r="43" spans="1:19" x14ac:dyDescent="0.25">
      <c r="A43" s="12">
        <v>5</v>
      </c>
      <c r="B43" s="13" t="s">
        <v>51</v>
      </c>
      <c r="C43" s="13" t="s">
        <v>52</v>
      </c>
      <c r="D43" s="13">
        <v>2010</v>
      </c>
      <c r="E43" s="14" t="s">
        <v>46</v>
      </c>
      <c r="F43" s="12">
        <v>5</v>
      </c>
      <c r="G43" s="12">
        <v>51</v>
      </c>
      <c r="I43" s="2"/>
      <c r="J43" s="1"/>
      <c r="K43" s="1"/>
      <c r="L43" s="1"/>
      <c r="M43" s="1"/>
      <c r="N43" s="1"/>
      <c r="O43" s="1"/>
      <c r="P43" s="2"/>
      <c r="Q43" s="2"/>
      <c r="R43" s="1"/>
      <c r="S43" s="2"/>
    </row>
    <row r="44" spans="1:19" x14ac:dyDescent="0.25">
      <c r="A44" s="12">
        <v>6</v>
      </c>
      <c r="B44" s="13" t="s">
        <v>53</v>
      </c>
      <c r="C44" s="13" t="s">
        <v>6</v>
      </c>
      <c r="D44" s="13">
        <v>2010</v>
      </c>
      <c r="E44" s="14" t="s">
        <v>46</v>
      </c>
      <c r="F44" s="12">
        <v>6</v>
      </c>
      <c r="G44" s="12">
        <v>47</v>
      </c>
      <c r="I44" s="2"/>
      <c r="J44" s="1"/>
      <c r="K44" s="1"/>
      <c r="L44" s="1"/>
      <c r="M44" s="1"/>
      <c r="N44" s="1"/>
      <c r="O44" s="1"/>
      <c r="P44" s="2"/>
      <c r="Q44" s="2"/>
      <c r="R44" s="1"/>
      <c r="S44" s="2"/>
    </row>
    <row r="45" spans="1:19" x14ac:dyDescent="0.25">
      <c r="A45" s="12">
        <v>7</v>
      </c>
      <c r="B45" s="13" t="s">
        <v>54</v>
      </c>
      <c r="C45" s="13" t="s">
        <v>36</v>
      </c>
      <c r="D45" s="13">
        <v>2011</v>
      </c>
      <c r="E45" s="14" t="s">
        <v>46</v>
      </c>
      <c r="F45" s="12">
        <v>7</v>
      </c>
      <c r="G45" s="12">
        <v>43</v>
      </c>
      <c r="I45" s="2"/>
      <c r="J45" s="1"/>
      <c r="K45" s="1"/>
      <c r="L45" s="1"/>
      <c r="M45" s="1"/>
      <c r="N45" s="1"/>
      <c r="O45" s="1"/>
      <c r="P45" s="2"/>
      <c r="Q45" s="2"/>
      <c r="R45" s="1"/>
      <c r="S45" s="2"/>
    </row>
    <row r="46" spans="1:19" x14ac:dyDescent="0.25">
      <c r="E46" s="2"/>
      <c r="F46" s="2"/>
      <c r="G46" s="2"/>
      <c r="H46" s="2"/>
      <c r="I46" s="2"/>
      <c r="J46" s="1"/>
      <c r="K46" s="1"/>
      <c r="L46" s="1"/>
      <c r="M46" s="1"/>
      <c r="N46" s="1"/>
      <c r="O46" s="1"/>
      <c r="P46" s="2"/>
      <c r="Q46" s="2"/>
      <c r="R46" s="2"/>
      <c r="S46" s="2"/>
    </row>
    <row r="47" spans="1:19" x14ac:dyDescent="0.25">
      <c r="A47" s="44"/>
      <c r="B47" s="31" t="s">
        <v>61</v>
      </c>
      <c r="C47" s="44"/>
      <c r="D47" s="44"/>
      <c r="E47" s="31"/>
      <c r="F47" s="31" t="s">
        <v>11</v>
      </c>
      <c r="G47" s="31" t="s">
        <v>12</v>
      </c>
      <c r="H47" s="2"/>
      <c r="I47" s="1"/>
      <c r="J47" s="1"/>
      <c r="K47" s="1"/>
      <c r="L47" s="1"/>
      <c r="M47" s="1"/>
      <c r="N47" s="1"/>
      <c r="O47" s="1"/>
      <c r="P47" s="2"/>
    </row>
    <row r="48" spans="1:19" x14ac:dyDescent="0.25">
      <c r="A48" s="7">
        <v>1</v>
      </c>
      <c r="B48" s="11" t="s">
        <v>55</v>
      </c>
      <c r="C48" s="11" t="s">
        <v>56</v>
      </c>
      <c r="D48" s="11">
        <v>2008</v>
      </c>
      <c r="E48" s="9" t="s">
        <v>61</v>
      </c>
      <c r="F48" s="7">
        <v>1</v>
      </c>
      <c r="G48" s="7">
        <v>100</v>
      </c>
      <c r="I48" s="2"/>
      <c r="J48" s="1"/>
      <c r="K48" s="1"/>
      <c r="L48" s="1"/>
      <c r="M48" s="1"/>
      <c r="N48" s="1"/>
      <c r="O48" s="1"/>
      <c r="P48" s="1"/>
      <c r="Q48" s="2"/>
    </row>
    <row r="49" spans="1:17" x14ac:dyDescent="0.25">
      <c r="A49" s="7">
        <v>2</v>
      </c>
      <c r="B49" s="11" t="s">
        <v>57</v>
      </c>
      <c r="C49" s="11" t="s">
        <v>56</v>
      </c>
      <c r="D49" s="11">
        <v>2008</v>
      </c>
      <c r="E49" s="9" t="s">
        <v>61</v>
      </c>
      <c r="F49" s="7">
        <v>2</v>
      </c>
      <c r="G49" s="7">
        <v>80</v>
      </c>
      <c r="I49" s="2"/>
      <c r="J49" s="1"/>
      <c r="K49" s="1"/>
      <c r="L49" s="1"/>
      <c r="M49" s="1"/>
      <c r="N49" s="1"/>
      <c r="O49" s="1"/>
      <c r="P49" s="1"/>
      <c r="Q49" s="2"/>
    </row>
    <row r="50" spans="1:17" x14ac:dyDescent="0.25">
      <c r="A50" s="7">
        <v>3</v>
      </c>
      <c r="B50" s="11" t="s">
        <v>58</v>
      </c>
      <c r="C50" s="11" t="s">
        <v>19</v>
      </c>
      <c r="D50" s="11">
        <v>2008</v>
      </c>
      <c r="E50" s="9" t="s">
        <v>61</v>
      </c>
      <c r="F50" s="7">
        <v>3</v>
      </c>
      <c r="G50" s="7">
        <v>65</v>
      </c>
      <c r="I50" s="2"/>
      <c r="J50" s="1"/>
      <c r="K50" s="1"/>
      <c r="L50" s="1"/>
      <c r="M50" s="1"/>
      <c r="N50" s="1"/>
      <c r="O50" s="1"/>
      <c r="P50" s="1"/>
      <c r="Q50" s="2"/>
    </row>
    <row r="51" spans="1:17" x14ac:dyDescent="0.25">
      <c r="A51" s="12">
        <v>4</v>
      </c>
      <c r="B51" s="13" t="s">
        <v>59</v>
      </c>
      <c r="C51" s="13" t="s">
        <v>19</v>
      </c>
      <c r="D51" s="13">
        <v>2008</v>
      </c>
      <c r="E51" s="14" t="s">
        <v>61</v>
      </c>
      <c r="F51" s="12">
        <v>4</v>
      </c>
      <c r="G51" s="12">
        <v>55</v>
      </c>
      <c r="I51" s="2"/>
      <c r="J51" s="1"/>
      <c r="K51" s="1"/>
      <c r="L51" s="1"/>
      <c r="M51" s="1"/>
      <c r="N51" s="1"/>
      <c r="O51" s="1"/>
      <c r="P51" s="1"/>
      <c r="Q51" s="2"/>
    </row>
    <row r="52" spans="1:17" x14ac:dyDescent="0.25">
      <c r="A52" s="12">
        <v>5</v>
      </c>
      <c r="B52" s="13" t="s">
        <v>60</v>
      </c>
      <c r="C52" s="13" t="s">
        <v>45</v>
      </c>
      <c r="D52" s="13">
        <v>2009</v>
      </c>
      <c r="E52" s="14" t="s">
        <v>61</v>
      </c>
      <c r="F52" s="12">
        <v>5</v>
      </c>
      <c r="G52" s="12">
        <v>51</v>
      </c>
      <c r="H52" s="2"/>
      <c r="I52" s="2"/>
      <c r="J52" s="1"/>
      <c r="K52" s="1"/>
      <c r="L52" s="1"/>
      <c r="M52" s="1"/>
      <c r="N52" s="1"/>
      <c r="O52" s="1"/>
      <c r="P52" s="1"/>
      <c r="Q52" s="2"/>
    </row>
  </sheetData>
  <autoFilter ref="C1:C52"/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4"/>
  <sheetViews>
    <sheetView topLeftCell="A37" workbookViewId="0">
      <selection activeCell="A68" sqref="A68:G69"/>
    </sheetView>
  </sheetViews>
  <sheetFormatPr defaultRowHeight="15" x14ac:dyDescent="0.25"/>
  <cols>
    <col min="2" max="2" width="34.5703125" customWidth="1"/>
    <col min="3" max="3" width="24.140625" customWidth="1"/>
    <col min="5" max="5" width="21" customWidth="1"/>
    <col min="8" max="8" width="12.42578125" customWidth="1"/>
    <col min="9" max="9" width="6.7109375" customWidth="1"/>
    <col min="10" max="10" width="21.7109375" customWidth="1"/>
  </cols>
  <sheetData>
    <row r="1" spans="1:11" x14ac:dyDescent="0.25">
      <c r="I1" s="41" t="s">
        <v>67</v>
      </c>
      <c r="J1" s="43" t="s">
        <v>66</v>
      </c>
      <c r="K1" s="41" t="s">
        <v>10</v>
      </c>
    </row>
    <row r="2" spans="1:11" ht="21" x14ac:dyDescent="0.35">
      <c r="A2" s="45">
        <v>1</v>
      </c>
      <c r="B2" s="46" t="s">
        <v>6</v>
      </c>
      <c r="C2" s="41"/>
      <c r="D2" s="41"/>
      <c r="E2" s="41"/>
      <c r="F2" s="41" t="s">
        <v>9</v>
      </c>
      <c r="G2" s="41" t="s">
        <v>10</v>
      </c>
      <c r="I2" s="18">
        <v>1</v>
      </c>
      <c r="J2" s="19" t="s">
        <v>6</v>
      </c>
      <c r="K2" s="6">
        <f>G12</f>
        <v>539</v>
      </c>
    </row>
    <row r="3" spans="1:11" x14ac:dyDescent="0.25">
      <c r="A3" s="3">
        <v>1</v>
      </c>
      <c r="B3" s="4" t="s">
        <v>5</v>
      </c>
      <c r="C3" s="4" t="s">
        <v>6</v>
      </c>
      <c r="D3" s="22">
        <v>2013</v>
      </c>
      <c r="E3" s="5" t="s">
        <v>8</v>
      </c>
      <c r="F3" s="12">
        <v>4</v>
      </c>
      <c r="G3" s="12">
        <v>55</v>
      </c>
      <c r="I3" s="18">
        <v>2</v>
      </c>
      <c r="J3" s="19" t="s">
        <v>1</v>
      </c>
      <c r="K3" s="18">
        <f>G23</f>
        <v>494</v>
      </c>
    </row>
    <row r="4" spans="1:11" x14ac:dyDescent="0.25">
      <c r="A4" s="3">
        <v>2</v>
      </c>
      <c r="B4" s="4" t="s">
        <v>7</v>
      </c>
      <c r="C4" s="4" t="s">
        <v>6</v>
      </c>
      <c r="D4" s="22">
        <v>2013</v>
      </c>
      <c r="E4" s="5" t="s">
        <v>8</v>
      </c>
      <c r="F4" s="12">
        <v>5</v>
      </c>
      <c r="G4" s="12">
        <v>51</v>
      </c>
      <c r="I4" s="18">
        <v>3</v>
      </c>
      <c r="J4" s="19" t="s">
        <v>23</v>
      </c>
      <c r="K4" s="18">
        <f>G32</f>
        <v>383</v>
      </c>
    </row>
    <row r="5" spans="1:11" x14ac:dyDescent="0.25">
      <c r="A5" s="3">
        <v>3</v>
      </c>
      <c r="B5" s="11" t="s">
        <v>17</v>
      </c>
      <c r="C5" s="11" t="s">
        <v>6</v>
      </c>
      <c r="D5" s="8">
        <v>2011</v>
      </c>
      <c r="E5" s="9" t="s">
        <v>13</v>
      </c>
      <c r="F5" s="7">
        <v>3</v>
      </c>
      <c r="G5" s="7">
        <v>65</v>
      </c>
      <c r="I5" s="18">
        <v>4</v>
      </c>
      <c r="J5" s="19" t="s">
        <v>27</v>
      </c>
      <c r="K5" s="18">
        <f>G40</f>
        <v>245</v>
      </c>
    </row>
    <row r="6" spans="1:11" x14ac:dyDescent="0.25">
      <c r="A6" s="3">
        <v>4</v>
      </c>
      <c r="B6" s="4" t="s">
        <v>20</v>
      </c>
      <c r="C6" s="4" t="s">
        <v>6</v>
      </c>
      <c r="D6" s="22">
        <v>2011</v>
      </c>
      <c r="E6" s="14" t="s">
        <v>13</v>
      </c>
      <c r="F6" s="12">
        <v>5</v>
      </c>
      <c r="G6" s="12">
        <v>51</v>
      </c>
      <c r="I6" s="18">
        <v>5</v>
      </c>
      <c r="J6" s="19" t="s">
        <v>56</v>
      </c>
      <c r="K6" s="18">
        <f>G45</f>
        <v>180</v>
      </c>
    </row>
    <row r="7" spans="1:11" x14ac:dyDescent="0.25">
      <c r="A7" s="3">
        <v>5</v>
      </c>
      <c r="B7" s="4" t="s">
        <v>21</v>
      </c>
      <c r="C7" s="4" t="s">
        <v>6</v>
      </c>
      <c r="D7" s="22">
        <v>2011</v>
      </c>
      <c r="E7" s="14" t="s">
        <v>13</v>
      </c>
      <c r="F7" s="12">
        <v>6</v>
      </c>
      <c r="G7" s="12">
        <v>47</v>
      </c>
      <c r="I7" s="18">
        <v>6</v>
      </c>
      <c r="J7" s="19" t="s">
        <v>19</v>
      </c>
      <c r="K7" s="18">
        <f>G51</f>
        <v>175</v>
      </c>
    </row>
    <row r="8" spans="1:11" x14ac:dyDescent="0.25">
      <c r="A8" s="3">
        <v>6</v>
      </c>
      <c r="B8" s="4" t="s">
        <v>33</v>
      </c>
      <c r="C8" s="4" t="s">
        <v>6</v>
      </c>
      <c r="D8" s="22">
        <v>2009</v>
      </c>
      <c r="E8" s="14" t="s">
        <v>37</v>
      </c>
      <c r="F8" s="12">
        <v>7</v>
      </c>
      <c r="G8" s="12">
        <v>43</v>
      </c>
      <c r="I8" s="18">
        <v>7</v>
      </c>
      <c r="J8" s="19" t="s">
        <v>4</v>
      </c>
      <c r="K8" s="18">
        <f>G56</f>
        <v>130</v>
      </c>
    </row>
    <row r="9" spans="1:11" x14ac:dyDescent="0.25">
      <c r="A9" s="3">
        <v>7</v>
      </c>
      <c r="B9" s="11" t="s">
        <v>39</v>
      </c>
      <c r="C9" s="11" t="s">
        <v>6</v>
      </c>
      <c r="D9" s="8">
        <v>2012</v>
      </c>
      <c r="E9" s="9" t="s">
        <v>38</v>
      </c>
      <c r="F9" s="7">
        <v>1</v>
      </c>
      <c r="G9" s="7">
        <v>100</v>
      </c>
      <c r="I9" s="18">
        <v>8</v>
      </c>
      <c r="J9" s="19" t="s">
        <v>15</v>
      </c>
      <c r="K9" s="18">
        <f>G60</f>
        <v>100</v>
      </c>
    </row>
    <row r="10" spans="1:11" x14ac:dyDescent="0.25">
      <c r="A10" s="3">
        <v>8</v>
      </c>
      <c r="B10" s="11" t="s">
        <v>40</v>
      </c>
      <c r="C10" s="11" t="s">
        <v>6</v>
      </c>
      <c r="D10" s="8">
        <v>2012</v>
      </c>
      <c r="E10" s="9" t="s">
        <v>38</v>
      </c>
      <c r="F10" s="7">
        <v>2</v>
      </c>
      <c r="G10" s="7">
        <v>80</v>
      </c>
      <c r="I10" s="18">
        <v>9</v>
      </c>
      <c r="J10" s="19" t="s">
        <v>45</v>
      </c>
      <c r="K10" s="18">
        <f>G65</f>
        <v>98</v>
      </c>
    </row>
    <row r="11" spans="1:11" x14ac:dyDescent="0.25">
      <c r="A11" s="3">
        <v>9</v>
      </c>
      <c r="B11" s="13" t="s">
        <v>53</v>
      </c>
      <c r="C11" s="13" t="s">
        <v>6</v>
      </c>
      <c r="D11" s="26">
        <v>2010</v>
      </c>
      <c r="E11" s="14" t="s">
        <v>46</v>
      </c>
      <c r="F11" s="12">
        <v>6</v>
      </c>
      <c r="G11" s="12">
        <v>47</v>
      </c>
      <c r="I11" s="18">
        <v>10</v>
      </c>
      <c r="J11" s="19" t="s">
        <v>36</v>
      </c>
      <c r="K11" s="18">
        <f>G70</f>
        <v>80</v>
      </c>
    </row>
    <row r="12" spans="1:11" x14ac:dyDescent="0.25">
      <c r="D12" s="10"/>
      <c r="G12" s="17">
        <f>SUM(G3:G11)</f>
        <v>539</v>
      </c>
      <c r="I12" s="18">
        <v>11</v>
      </c>
      <c r="J12" s="19" t="s">
        <v>52</v>
      </c>
      <c r="K12" s="18">
        <f>G74</f>
        <v>51</v>
      </c>
    </row>
    <row r="14" spans="1:11" ht="21" x14ac:dyDescent="0.35">
      <c r="A14" s="45">
        <v>2</v>
      </c>
      <c r="B14" s="46" t="s">
        <v>1</v>
      </c>
      <c r="C14" s="41"/>
      <c r="D14" s="41"/>
      <c r="E14" s="41"/>
      <c r="F14" s="41" t="s">
        <v>9</v>
      </c>
      <c r="G14" s="41" t="s">
        <v>10</v>
      </c>
    </row>
    <row r="15" spans="1:11" x14ac:dyDescent="0.25">
      <c r="A15" s="7">
        <v>1</v>
      </c>
      <c r="B15" s="11" t="s">
        <v>0</v>
      </c>
      <c r="C15" s="11" t="s">
        <v>1</v>
      </c>
      <c r="D15" s="8">
        <v>2012</v>
      </c>
      <c r="E15" s="9" t="s">
        <v>8</v>
      </c>
      <c r="F15" s="7">
        <v>1</v>
      </c>
      <c r="G15" s="7">
        <v>100</v>
      </c>
    </row>
    <row r="16" spans="1:11" x14ac:dyDescent="0.25">
      <c r="A16" s="7">
        <v>2</v>
      </c>
      <c r="B16" s="11" t="s">
        <v>2</v>
      </c>
      <c r="C16" s="11" t="s">
        <v>1</v>
      </c>
      <c r="D16" s="8">
        <v>2013</v>
      </c>
      <c r="E16" s="9" t="s">
        <v>8</v>
      </c>
      <c r="F16" s="7">
        <v>2</v>
      </c>
      <c r="G16" s="7">
        <v>80</v>
      </c>
    </row>
    <row r="17" spans="1:7" x14ac:dyDescent="0.25">
      <c r="A17" s="7">
        <v>3</v>
      </c>
      <c r="B17" s="11" t="s">
        <v>16</v>
      </c>
      <c r="C17" s="11" t="s">
        <v>1</v>
      </c>
      <c r="D17" s="8">
        <v>2010</v>
      </c>
      <c r="E17" s="9" t="s">
        <v>13</v>
      </c>
      <c r="F17" s="7">
        <v>2</v>
      </c>
      <c r="G17" s="7">
        <v>80</v>
      </c>
    </row>
    <row r="18" spans="1:7" x14ac:dyDescent="0.25">
      <c r="A18" s="7">
        <v>4</v>
      </c>
      <c r="B18" s="4" t="s">
        <v>24</v>
      </c>
      <c r="C18" s="4" t="s">
        <v>1</v>
      </c>
      <c r="D18" s="22">
        <v>2011</v>
      </c>
      <c r="E18" s="14" t="s">
        <v>13</v>
      </c>
      <c r="F18" s="12">
        <v>8</v>
      </c>
      <c r="G18" s="12">
        <v>40</v>
      </c>
    </row>
    <row r="19" spans="1:7" x14ac:dyDescent="0.25">
      <c r="A19" s="7">
        <v>5</v>
      </c>
      <c r="B19" s="4" t="s">
        <v>25</v>
      </c>
      <c r="C19" s="4" t="s">
        <v>1</v>
      </c>
      <c r="D19" s="22">
        <v>2011</v>
      </c>
      <c r="E19" s="14" t="s">
        <v>13</v>
      </c>
      <c r="F19" s="12">
        <v>9</v>
      </c>
      <c r="G19" s="16">
        <v>37</v>
      </c>
    </row>
    <row r="20" spans="1:7" x14ac:dyDescent="0.25">
      <c r="A20" s="7">
        <v>6</v>
      </c>
      <c r="B20" s="4" t="s">
        <v>31</v>
      </c>
      <c r="C20" s="4" t="s">
        <v>1</v>
      </c>
      <c r="D20" s="22">
        <v>2009</v>
      </c>
      <c r="E20" s="14" t="s">
        <v>37</v>
      </c>
      <c r="F20" s="12">
        <v>5</v>
      </c>
      <c r="G20" s="12">
        <v>51</v>
      </c>
    </row>
    <row r="21" spans="1:7" x14ac:dyDescent="0.25">
      <c r="A21" s="7">
        <v>7</v>
      </c>
      <c r="B21" s="13" t="s">
        <v>42</v>
      </c>
      <c r="C21" s="13" t="s">
        <v>1</v>
      </c>
      <c r="D21" s="26">
        <v>2012</v>
      </c>
      <c r="E21" s="14" t="s">
        <v>38</v>
      </c>
      <c r="F21" s="12">
        <v>4</v>
      </c>
      <c r="G21" s="12">
        <v>55</v>
      </c>
    </row>
    <row r="22" spans="1:7" x14ac:dyDescent="0.25">
      <c r="A22" s="7">
        <v>8</v>
      </c>
      <c r="B22" s="13" t="s">
        <v>43</v>
      </c>
      <c r="C22" s="13" t="s">
        <v>1</v>
      </c>
      <c r="D22" s="26">
        <v>2013</v>
      </c>
      <c r="E22" s="14" t="s">
        <v>38</v>
      </c>
      <c r="F22" s="12">
        <v>5</v>
      </c>
      <c r="G22" s="12">
        <v>51</v>
      </c>
    </row>
    <row r="23" spans="1:7" x14ac:dyDescent="0.25">
      <c r="G23" s="6">
        <f>SUM(G15:G22)</f>
        <v>494</v>
      </c>
    </row>
    <row r="25" spans="1:7" ht="21" x14ac:dyDescent="0.35">
      <c r="A25" s="45">
        <v>3</v>
      </c>
      <c r="B25" s="46" t="s">
        <v>23</v>
      </c>
      <c r="C25" s="41"/>
      <c r="D25" s="41"/>
      <c r="E25" s="41"/>
      <c r="F25" s="41" t="s">
        <v>9</v>
      </c>
      <c r="G25" s="41" t="s">
        <v>10</v>
      </c>
    </row>
    <row r="26" spans="1:7" x14ac:dyDescent="0.25">
      <c r="A26" s="3">
        <v>1</v>
      </c>
      <c r="B26" s="4" t="s">
        <v>22</v>
      </c>
      <c r="C26" s="4" t="s">
        <v>23</v>
      </c>
      <c r="D26" s="4">
        <v>2010</v>
      </c>
      <c r="E26" s="14" t="s">
        <v>13</v>
      </c>
      <c r="F26" s="12">
        <v>7</v>
      </c>
      <c r="G26" s="12">
        <v>43</v>
      </c>
    </row>
    <row r="27" spans="1:7" x14ac:dyDescent="0.25">
      <c r="A27" s="3">
        <v>2</v>
      </c>
      <c r="B27" s="4" t="s">
        <v>34</v>
      </c>
      <c r="C27" s="4" t="s">
        <v>23</v>
      </c>
      <c r="D27" s="4">
        <v>2008</v>
      </c>
      <c r="E27" s="14" t="s">
        <v>37</v>
      </c>
      <c r="F27" s="12">
        <v>8</v>
      </c>
      <c r="G27" s="12">
        <v>40</v>
      </c>
    </row>
    <row r="28" spans="1:7" x14ac:dyDescent="0.25">
      <c r="A28" s="3">
        <v>3</v>
      </c>
      <c r="B28" s="11" t="s">
        <v>41</v>
      </c>
      <c r="C28" s="11" t="s">
        <v>23</v>
      </c>
      <c r="D28" s="11">
        <v>2013</v>
      </c>
      <c r="E28" s="9" t="s">
        <v>38</v>
      </c>
      <c r="F28" s="7">
        <v>3</v>
      </c>
      <c r="G28" s="7">
        <v>65</v>
      </c>
    </row>
    <row r="29" spans="1:7" x14ac:dyDescent="0.25">
      <c r="A29" s="3">
        <v>4</v>
      </c>
      <c r="B29" s="11" t="s">
        <v>47</v>
      </c>
      <c r="C29" s="11" t="s">
        <v>23</v>
      </c>
      <c r="D29" s="11">
        <v>2010</v>
      </c>
      <c r="E29" s="9" t="s">
        <v>46</v>
      </c>
      <c r="F29" s="7">
        <v>1</v>
      </c>
      <c r="G29" s="7">
        <v>100</v>
      </c>
    </row>
    <row r="30" spans="1:7" x14ac:dyDescent="0.25">
      <c r="A30" s="3">
        <v>5</v>
      </c>
      <c r="B30" s="11" t="s">
        <v>48</v>
      </c>
      <c r="C30" s="11" t="s">
        <v>23</v>
      </c>
      <c r="D30" s="11">
        <v>2010</v>
      </c>
      <c r="E30" s="9" t="s">
        <v>46</v>
      </c>
      <c r="F30" s="7">
        <v>2</v>
      </c>
      <c r="G30" s="7">
        <v>80</v>
      </c>
    </row>
    <row r="31" spans="1:7" x14ac:dyDescent="0.25">
      <c r="A31" s="3">
        <v>6</v>
      </c>
      <c r="B31" s="13" t="s">
        <v>50</v>
      </c>
      <c r="C31" s="13" t="s">
        <v>23</v>
      </c>
      <c r="D31" s="13">
        <v>2010</v>
      </c>
      <c r="E31" s="14" t="s">
        <v>46</v>
      </c>
      <c r="F31" s="12">
        <v>4</v>
      </c>
      <c r="G31" s="12">
        <v>55</v>
      </c>
    </row>
    <row r="32" spans="1:7" x14ac:dyDescent="0.25">
      <c r="G32" s="6">
        <f>SUM(G26:G31)</f>
        <v>383</v>
      </c>
    </row>
    <row r="34" spans="1:8" ht="21" x14ac:dyDescent="0.35">
      <c r="A34" s="45">
        <v>4</v>
      </c>
      <c r="B34" s="46" t="s">
        <v>27</v>
      </c>
      <c r="C34" s="39"/>
      <c r="D34" s="39"/>
      <c r="E34" s="39"/>
      <c r="F34" s="41" t="s">
        <v>9</v>
      </c>
      <c r="G34" s="41" t="s">
        <v>10</v>
      </c>
    </row>
    <row r="35" spans="1:8" x14ac:dyDescent="0.25">
      <c r="A35" s="12">
        <v>1</v>
      </c>
      <c r="B35" s="11" t="s">
        <v>26</v>
      </c>
      <c r="C35" s="11" t="s">
        <v>27</v>
      </c>
      <c r="D35" s="11">
        <v>2009</v>
      </c>
      <c r="E35" s="9" t="s">
        <v>37</v>
      </c>
      <c r="F35" s="7">
        <v>1</v>
      </c>
      <c r="G35" s="7">
        <v>100</v>
      </c>
    </row>
    <row r="36" spans="1:8" x14ac:dyDescent="0.25">
      <c r="A36" s="12">
        <v>2</v>
      </c>
      <c r="B36" s="11" t="s">
        <v>28</v>
      </c>
      <c r="C36" s="11" t="s">
        <v>27</v>
      </c>
      <c r="D36" s="11">
        <v>2009</v>
      </c>
      <c r="E36" s="9" t="s">
        <v>37</v>
      </c>
      <c r="F36" s="7">
        <v>2</v>
      </c>
      <c r="G36" s="7">
        <v>80</v>
      </c>
    </row>
    <row r="37" spans="1:8" x14ac:dyDescent="0.25">
      <c r="A37" s="12">
        <v>3</v>
      </c>
      <c r="B37" s="11" t="s">
        <v>29</v>
      </c>
      <c r="C37" s="11" t="s">
        <v>27</v>
      </c>
      <c r="D37" s="11">
        <v>2009</v>
      </c>
      <c r="E37" s="9" t="s">
        <v>37</v>
      </c>
      <c r="F37" s="7">
        <v>3</v>
      </c>
      <c r="G37" s="7">
        <v>65</v>
      </c>
    </row>
    <row r="38" spans="1:8" x14ac:dyDescent="0.25">
      <c r="A38" s="12">
        <v>4</v>
      </c>
      <c r="B38" s="4" t="s">
        <v>30</v>
      </c>
      <c r="C38" s="4" t="s">
        <v>27</v>
      </c>
      <c r="D38" s="4">
        <v>2008</v>
      </c>
      <c r="E38" s="128" t="s">
        <v>37</v>
      </c>
      <c r="F38" s="21">
        <v>4</v>
      </c>
      <c r="G38" s="20"/>
      <c r="H38" s="21">
        <v>55</v>
      </c>
    </row>
    <row r="39" spans="1:8" x14ac:dyDescent="0.25">
      <c r="A39" s="12">
        <v>5</v>
      </c>
      <c r="B39" s="4" t="s">
        <v>32</v>
      </c>
      <c r="C39" s="4" t="s">
        <v>27</v>
      </c>
      <c r="D39" s="4">
        <v>2009</v>
      </c>
      <c r="E39" s="128" t="s">
        <v>37</v>
      </c>
      <c r="F39" s="21">
        <v>6</v>
      </c>
      <c r="G39" s="20"/>
      <c r="H39" s="21">
        <v>47</v>
      </c>
    </row>
    <row r="40" spans="1:8" x14ac:dyDescent="0.25">
      <c r="G40" s="6">
        <f>SUM(G35:G39)</f>
        <v>245</v>
      </c>
    </row>
    <row r="42" spans="1:8" ht="21" x14ac:dyDescent="0.35">
      <c r="A42" s="45">
        <v>5</v>
      </c>
      <c r="B42" s="46" t="s">
        <v>56</v>
      </c>
      <c r="C42" s="41"/>
      <c r="D42" s="41"/>
      <c r="E42" s="41"/>
      <c r="F42" s="41" t="s">
        <v>9</v>
      </c>
      <c r="G42" s="41" t="s">
        <v>10</v>
      </c>
    </row>
    <row r="43" spans="1:8" x14ac:dyDescent="0.25">
      <c r="A43" s="7">
        <v>1</v>
      </c>
      <c r="B43" s="11" t="s">
        <v>55</v>
      </c>
      <c r="C43" s="11" t="s">
        <v>56</v>
      </c>
      <c r="D43" s="11">
        <v>2008</v>
      </c>
      <c r="E43" s="9" t="s">
        <v>61</v>
      </c>
      <c r="F43" s="7">
        <v>1</v>
      </c>
      <c r="G43" s="7">
        <v>100</v>
      </c>
    </row>
    <row r="44" spans="1:8" x14ac:dyDescent="0.25">
      <c r="A44" s="7">
        <v>2</v>
      </c>
      <c r="B44" s="11" t="s">
        <v>57</v>
      </c>
      <c r="C44" s="11" t="s">
        <v>56</v>
      </c>
      <c r="D44" s="11">
        <v>2008</v>
      </c>
      <c r="E44" s="9" t="s">
        <v>61</v>
      </c>
      <c r="F44" s="7">
        <v>2</v>
      </c>
      <c r="G44" s="7">
        <v>80</v>
      </c>
    </row>
    <row r="45" spans="1:8" x14ac:dyDescent="0.25">
      <c r="G45" s="6">
        <f>SUM(G43:G44)</f>
        <v>180</v>
      </c>
    </row>
    <row r="46" spans="1:8" x14ac:dyDescent="0.25">
      <c r="G46" s="17"/>
    </row>
    <row r="47" spans="1:8" ht="21" x14ac:dyDescent="0.35">
      <c r="A47" s="45">
        <v>6</v>
      </c>
      <c r="B47" s="46" t="s">
        <v>19</v>
      </c>
      <c r="C47" s="37"/>
      <c r="D47" s="37"/>
      <c r="E47" s="37"/>
      <c r="F47" s="41" t="s">
        <v>9</v>
      </c>
      <c r="G47" s="41" t="s">
        <v>10</v>
      </c>
    </row>
    <row r="48" spans="1:8" x14ac:dyDescent="0.25">
      <c r="A48" s="3">
        <v>1</v>
      </c>
      <c r="B48" s="4" t="s">
        <v>18</v>
      </c>
      <c r="C48" s="4" t="s">
        <v>19</v>
      </c>
      <c r="D48" s="4">
        <v>2011</v>
      </c>
      <c r="E48" s="14" t="s">
        <v>13</v>
      </c>
      <c r="F48" s="12">
        <v>4</v>
      </c>
      <c r="G48" s="12">
        <v>55</v>
      </c>
    </row>
    <row r="49" spans="1:7" x14ac:dyDescent="0.25">
      <c r="A49" s="7">
        <v>2</v>
      </c>
      <c r="B49" s="11" t="s">
        <v>58</v>
      </c>
      <c r="C49" s="11" t="s">
        <v>19</v>
      </c>
      <c r="D49" s="11">
        <v>2008</v>
      </c>
      <c r="E49" s="9" t="s">
        <v>61</v>
      </c>
      <c r="F49" s="7">
        <v>3</v>
      </c>
      <c r="G49" s="7">
        <v>65</v>
      </c>
    </row>
    <row r="50" spans="1:7" x14ac:dyDescent="0.25">
      <c r="A50" s="12">
        <v>3</v>
      </c>
      <c r="B50" s="13" t="s">
        <v>59</v>
      </c>
      <c r="C50" s="13" t="s">
        <v>19</v>
      </c>
      <c r="D50" s="13">
        <v>2008</v>
      </c>
      <c r="E50" s="14" t="s">
        <v>61</v>
      </c>
      <c r="F50" s="12">
        <v>4</v>
      </c>
      <c r="G50" s="12">
        <v>55</v>
      </c>
    </row>
    <row r="51" spans="1:7" x14ac:dyDescent="0.25">
      <c r="G51" s="6">
        <f>SUM(G48:G50)</f>
        <v>175</v>
      </c>
    </row>
    <row r="53" spans="1:7" ht="21" x14ac:dyDescent="0.35">
      <c r="A53" s="45">
        <v>7</v>
      </c>
      <c r="B53" s="47" t="s">
        <v>4</v>
      </c>
      <c r="C53" s="37"/>
      <c r="D53" s="37"/>
      <c r="E53" s="37"/>
      <c r="F53" s="41" t="s">
        <v>9</v>
      </c>
      <c r="G53" s="41" t="s">
        <v>10</v>
      </c>
    </row>
    <row r="54" spans="1:7" x14ac:dyDescent="0.25">
      <c r="A54" s="7">
        <v>1</v>
      </c>
      <c r="B54" s="11" t="s">
        <v>3</v>
      </c>
      <c r="C54" s="11" t="s">
        <v>4</v>
      </c>
      <c r="D54" s="11">
        <v>2013</v>
      </c>
      <c r="E54" s="9" t="s">
        <v>8</v>
      </c>
      <c r="F54" s="7">
        <v>3</v>
      </c>
      <c r="G54" s="7">
        <v>65</v>
      </c>
    </row>
    <row r="55" spans="1:7" x14ac:dyDescent="0.25">
      <c r="A55" s="7">
        <v>2</v>
      </c>
      <c r="B55" s="11" t="s">
        <v>49</v>
      </c>
      <c r="C55" s="11" t="s">
        <v>4</v>
      </c>
      <c r="D55" s="11">
        <v>2010</v>
      </c>
      <c r="E55" s="9" t="s">
        <v>46</v>
      </c>
      <c r="F55" s="7">
        <v>3</v>
      </c>
      <c r="G55" s="7">
        <v>65</v>
      </c>
    </row>
    <row r="56" spans="1:7" x14ac:dyDescent="0.25">
      <c r="G56" s="6">
        <f>SUM(G54:G55)</f>
        <v>130</v>
      </c>
    </row>
    <row r="58" spans="1:7" ht="21" x14ac:dyDescent="0.35">
      <c r="A58" s="45">
        <v>8</v>
      </c>
      <c r="B58" s="46" t="s">
        <v>15</v>
      </c>
      <c r="C58" s="37"/>
      <c r="D58" s="37"/>
      <c r="E58" s="37"/>
      <c r="F58" s="41" t="s">
        <v>9</v>
      </c>
      <c r="G58" s="41" t="s">
        <v>10</v>
      </c>
    </row>
    <row r="59" spans="1:7" x14ac:dyDescent="0.25">
      <c r="A59" s="7">
        <v>1</v>
      </c>
      <c r="B59" s="11" t="s">
        <v>14</v>
      </c>
      <c r="C59" s="11" t="s">
        <v>15</v>
      </c>
      <c r="D59" s="11">
        <v>2010</v>
      </c>
      <c r="E59" s="9" t="s">
        <v>13</v>
      </c>
      <c r="F59" s="7">
        <v>1</v>
      </c>
      <c r="G59" s="7">
        <v>100</v>
      </c>
    </row>
    <row r="60" spans="1:7" x14ac:dyDescent="0.25">
      <c r="G60" s="18">
        <f>SUM(G59)</f>
        <v>100</v>
      </c>
    </row>
    <row r="62" spans="1:7" ht="21" x14ac:dyDescent="0.35">
      <c r="A62" s="45">
        <v>9</v>
      </c>
      <c r="B62" s="46" t="s">
        <v>45</v>
      </c>
      <c r="C62" s="40"/>
      <c r="D62" s="40"/>
      <c r="E62" s="40"/>
      <c r="F62" s="41" t="s">
        <v>9</v>
      </c>
      <c r="G62" s="41" t="s">
        <v>10</v>
      </c>
    </row>
    <row r="63" spans="1:7" x14ac:dyDescent="0.25">
      <c r="A63" s="12">
        <v>1</v>
      </c>
      <c r="B63" s="13" t="s">
        <v>44</v>
      </c>
      <c r="C63" s="13" t="s">
        <v>45</v>
      </c>
      <c r="D63" s="13">
        <v>2012</v>
      </c>
      <c r="E63" s="14" t="s">
        <v>38</v>
      </c>
      <c r="F63" s="12">
        <v>6</v>
      </c>
      <c r="G63" s="12">
        <v>47</v>
      </c>
    </row>
    <row r="64" spans="1:7" x14ac:dyDescent="0.25">
      <c r="A64" s="12">
        <v>2</v>
      </c>
      <c r="B64" s="13" t="s">
        <v>60</v>
      </c>
      <c r="C64" s="13" t="s">
        <v>45</v>
      </c>
      <c r="D64" s="13">
        <v>2009</v>
      </c>
      <c r="E64" s="14" t="s">
        <v>61</v>
      </c>
      <c r="F64" s="12">
        <v>5</v>
      </c>
      <c r="G64" s="12">
        <v>51</v>
      </c>
    </row>
    <row r="65" spans="1:7" x14ac:dyDescent="0.25">
      <c r="G65" s="6">
        <f>SUM(G63:G64)</f>
        <v>98</v>
      </c>
    </row>
    <row r="67" spans="1:7" ht="21" x14ac:dyDescent="0.35">
      <c r="A67" s="45">
        <v>10</v>
      </c>
      <c r="B67" s="46" t="s">
        <v>36</v>
      </c>
      <c r="C67" s="41"/>
      <c r="D67" s="41"/>
      <c r="E67" s="41"/>
      <c r="F67" s="41" t="s">
        <v>9</v>
      </c>
      <c r="G67" s="41" t="s">
        <v>10</v>
      </c>
    </row>
    <row r="68" spans="1:7" x14ac:dyDescent="0.25">
      <c r="A68" s="3">
        <v>1</v>
      </c>
      <c r="B68" s="4" t="s">
        <v>35</v>
      </c>
      <c r="C68" s="4" t="s">
        <v>36</v>
      </c>
      <c r="D68" s="4">
        <v>2008</v>
      </c>
      <c r="E68" s="14" t="s">
        <v>37</v>
      </c>
      <c r="F68" s="12">
        <v>9</v>
      </c>
      <c r="G68" s="16">
        <v>37</v>
      </c>
    </row>
    <row r="69" spans="1:7" x14ac:dyDescent="0.25">
      <c r="A69" s="12">
        <v>2</v>
      </c>
      <c r="B69" s="13" t="s">
        <v>54</v>
      </c>
      <c r="C69" s="13" t="s">
        <v>36</v>
      </c>
      <c r="D69" s="13">
        <v>2011</v>
      </c>
      <c r="E69" s="14" t="s">
        <v>46</v>
      </c>
      <c r="F69" s="12">
        <v>7</v>
      </c>
      <c r="G69" s="12">
        <v>43</v>
      </c>
    </row>
    <row r="70" spans="1:7" x14ac:dyDescent="0.25">
      <c r="G70" s="6">
        <f>SUM(G68:G69)</f>
        <v>80</v>
      </c>
    </row>
    <row r="72" spans="1:7" ht="21" x14ac:dyDescent="0.35">
      <c r="A72" s="45">
        <v>11</v>
      </c>
      <c r="B72" s="46" t="s">
        <v>52</v>
      </c>
      <c r="C72" s="40"/>
      <c r="D72" s="40"/>
      <c r="E72" s="40"/>
      <c r="F72" s="41" t="s">
        <v>9</v>
      </c>
      <c r="G72" s="41" t="s">
        <v>10</v>
      </c>
    </row>
    <row r="73" spans="1:7" x14ac:dyDescent="0.25">
      <c r="A73" s="12">
        <v>1</v>
      </c>
      <c r="B73" s="13" t="s">
        <v>51</v>
      </c>
      <c r="C73" s="13" t="s">
        <v>52</v>
      </c>
      <c r="D73" s="13">
        <v>2010</v>
      </c>
      <c r="E73" s="14" t="s">
        <v>46</v>
      </c>
      <c r="F73" s="12">
        <v>5</v>
      </c>
      <c r="G73" s="12">
        <v>51</v>
      </c>
    </row>
    <row r="74" spans="1:7" x14ac:dyDescent="0.25">
      <c r="G74" s="6">
        <f>SUM(G73)</f>
        <v>51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C4" sqref="C4:F4"/>
    </sheetView>
  </sheetViews>
  <sheetFormatPr defaultRowHeight="15" x14ac:dyDescent="0.25"/>
  <cols>
    <col min="1" max="1" width="4.42578125" bestFit="1" customWidth="1"/>
    <col min="2" max="2" width="29.5703125" customWidth="1"/>
  </cols>
  <sheetData>
    <row r="1" spans="1:6" ht="15.75" thickBot="1" x14ac:dyDescent="0.3"/>
    <row r="2" spans="1:6" ht="30" x14ac:dyDescent="0.25">
      <c r="A2" s="50"/>
      <c r="B2" s="70" t="s">
        <v>77</v>
      </c>
      <c r="C2" s="51"/>
      <c r="D2" s="51"/>
      <c r="E2" s="51"/>
      <c r="F2" s="52"/>
    </row>
    <row r="3" spans="1:6" ht="15.75" thickBot="1" x14ac:dyDescent="0.3">
      <c r="A3" s="53"/>
      <c r="B3" s="58" t="s">
        <v>68</v>
      </c>
      <c r="C3" s="24"/>
      <c r="D3" s="24"/>
      <c r="E3" s="24"/>
      <c r="F3" s="54"/>
    </row>
    <row r="4" spans="1:6" ht="15.75" thickBot="1" x14ac:dyDescent="0.3">
      <c r="A4" s="84" t="s">
        <v>67</v>
      </c>
      <c r="B4" s="87" t="s">
        <v>66</v>
      </c>
      <c r="C4" s="85" t="s">
        <v>64</v>
      </c>
      <c r="D4" s="60" t="s">
        <v>62</v>
      </c>
      <c r="E4" s="62" t="s">
        <v>63</v>
      </c>
      <c r="F4" s="66" t="s">
        <v>65</v>
      </c>
    </row>
    <row r="5" spans="1:6" x14ac:dyDescent="0.25">
      <c r="A5" s="71">
        <v>1</v>
      </c>
      <c r="B5" s="88" t="s">
        <v>27</v>
      </c>
      <c r="C5" s="86">
        <v>1</v>
      </c>
      <c r="D5" s="61">
        <v>1</v>
      </c>
      <c r="E5" s="63">
        <v>1</v>
      </c>
      <c r="F5" s="67">
        <f t="shared" ref="F5:F12" si="0">SUM(C5:E5)</f>
        <v>3</v>
      </c>
    </row>
    <row r="6" spans="1:6" x14ac:dyDescent="0.25">
      <c r="A6" s="72">
        <v>2</v>
      </c>
      <c r="B6" s="80" t="s">
        <v>23</v>
      </c>
      <c r="C6" s="76">
        <v>1</v>
      </c>
      <c r="D6" s="18">
        <v>1</v>
      </c>
      <c r="E6" s="64">
        <v>1</v>
      </c>
      <c r="F6" s="68">
        <f t="shared" si="0"/>
        <v>3</v>
      </c>
    </row>
    <row r="7" spans="1:6" x14ac:dyDescent="0.25">
      <c r="A7" s="72">
        <v>3</v>
      </c>
      <c r="B7" s="79" t="s">
        <v>1</v>
      </c>
      <c r="C7" s="75">
        <v>1</v>
      </c>
      <c r="D7" s="18">
        <v>2</v>
      </c>
      <c r="E7" s="64"/>
      <c r="F7" s="68">
        <f t="shared" si="0"/>
        <v>3</v>
      </c>
    </row>
    <row r="8" spans="1:6" x14ac:dyDescent="0.25">
      <c r="A8" s="72">
        <v>4</v>
      </c>
      <c r="B8" s="81" t="s">
        <v>6</v>
      </c>
      <c r="C8" s="75">
        <v>1</v>
      </c>
      <c r="D8" s="18">
        <v>1</v>
      </c>
      <c r="E8" s="64">
        <v>1</v>
      </c>
      <c r="F8" s="68">
        <f>SUM(C8:E8)</f>
        <v>3</v>
      </c>
    </row>
    <row r="9" spans="1:6" x14ac:dyDescent="0.25">
      <c r="A9" s="72">
        <v>5</v>
      </c>
      <c r="B9" s="79" t="s">
        <v>56</v>
      </c>
      <c r="C9" s="75">
        <v>1</v>
      </c>
      <c r="D9" s="18">
        <v>1</v>
      </c>
      <c r="E9" s="64"/>
      <c r="F9" s="68">
        <f t="shared" si="0"/>
        <v>2</v>
      </c>
    </row>
    <row r="10" spans="1:6" x14ac:dyDescent="0.25">
      <c r="A10" s="72">
        <v>6</v>
      </c>
      <c r="B10" s="80" t="s">
        <v>15</v>
      </c>
      <c r="C10" s="75">
        <v>1</v>
      </c>
      <c r="D10" s="18"/>
      <c r="E10" s="64"/>
      <c r="F10" s="68">
        <f t="shared" si="0"/>
        <v>1</v>
      </c>
    </row>
    <row r="11" spans="1:6" x14ac:dyDescent="0.25">
      <c r="A11" s="72">
        <v>7</v>
      </c>
      <c r="B11" s="80" t="s">
        <v>4</v>
      </c>
      <c r="C11" s="75"/>
      <c r="D11" s="18"/>
      <c r="E11" s="64">
        <v>2</v>
      </c>
      <c r="F11" s="68">
        <f t="shared" si="0"/>
        <v>2</v>
      </c>
    </row>
    <row r="12" spans="1:6" ht="15.75" thickBot="1" x14ac:dyDescent="0.3">
      <c r="A12" s="73">
        <v>8</v>
      </c>
      <c r="B12" s="82" t="s">
        <v>19</v>
      </c>
      <c r="C12" s="77"/>
      <c r="D12" s="55"/>
      <c r="E12" s="65">
        <v>1</v>
      </c>
      <c r="F12" s="56">
        <f t="shared" si="0"/>
        <v>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6"/>
  <sheetViews>
    <sheetView workbookViewId="0">
      <selection activeCell="A2" sqref="A2:F2"/>
    </sheetView>
  </sheetViews>
  <sheetFormatPr defaultRowHeight="15" x14ac:dyDescent="0.25"/>
  <cols>
    <col min="1" max="1" width="3.5703125" style="10" customWidth="1"/>
    <col min="2" max="2" width="30.85546875" customWidth="1"/>
    <col min="3" max="3" width="27.85546875" customWidth="1"/>
    <col min="4" max="4" width="18" customWidth="1"/>
  </cols>
  <sheetData>
    <row r="1" spans="1:35" x14ac:dyDescent="0.25">
      <c r="E1" s="2"/>
      <c r="F1" s="1"/>
      <c r="G1" s="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35" x14ac:dyDescent="0.25">
      <c r="A2" s="32"/>
      <c r="B2" s="33" t="s">
        <v>8</v>
      </c>
      <c r="C2" s="34"/>
      <c r="D2" s="34"/>
      <c r="E2" s="35" t="s">
        <v>11</v>
      </c>
      <c r="F2" s="35" t="s">
        <v>12</v>
      </c>
      <c r="G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35" x14ac:dyDescent="0.25">
      <c r="A3" s="8">
        <v>1</v>
      </c>
      <c r="B3" s="11" t="s">
        <v>71</v>
      </c>
      <c r="C3" s="11" t="s">
        <v>1</v>
      </c>
      <c r="D3" s="9" t="s">
        <v>8</v>
      </c>
      <c r="E3" s="7">
        <v>1</v>
      </c>
      <c r="F3" s="7">
        <v>100</v>
      </c>
      <c r="G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35" x14ac:dyDescent="0.25">
      <c r="A4" s="8">
        <v>2</v>
      </c>
      <c r="B4" s="11" t="s">
        <v>2</v>
      </c>
      <c r="C4" s="11" t="s">
        <v>1</v>
      </c>
      <c r="D4" s="9" t="s">
        <v>8</v>
      </c>
      <c r="E4" s="7">
        <v>2</v>
      </c>
      <c r="F4" s="7">
        <v>80</v>
      </c>
      <c r="G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35" x14ac:dyDescent="0.25">
      <c r="A5" s="8">
        <v>3</v>
      </c>
      <c r="B5" s="11" t="s">
        <v>3</v>
      </c>
      <c r="C5" s="11" t="s">
        <v>4</v>
      </c>
      <c r="D5" s="9" t="s">
        <v>8</v>
      </c>
      <c r="E5" s="7">
        <v>3</v>
      </c>
      <c r="F5" s="7">
        <v>65</v>
      </c>
      <c r="G5" s="1"/>
      <c r="L5" s="1"/>
    </row>
    <row r="6" spans="1:35" x14ac:dyDescent="0.25">
      <c r="A6" s="22">
        <v>4</v>
      </c>
      <c r="B6" s="4" t="s">
        <v>5</v>
      </c>
      <c r="C6" s="4" t="s">
        <v>6</v>
      </c>
      <c r="D6" s="5" t="s">
        <v>8</v>
      </c>
      <c r="E6" s="12">
        <v>4</v>
      </c>
      <c r="F6" s="12">
        <v>55</v>
      </c>
    </row>
    <row r="7" spans="1:35" x14ac:dyDescent="0.25">
      <c r="A7" s="22">
        <v>5</v>
      </c>
      <c r="B7" s="4" t="s">
        <v>7</v>
      </c>
      <c r="C7" s="4" t="s">
        <v>6</v>
      </c>
      <c r="D7" s="5" t="s">
        <v>8</v>
      </c>
      <c r="E7" s="12">
        <v>5</v>
      </c>
      <c r="F7" s="12">
        <v>51</v>
      </c>
    </row>
    <row r="9" spans="1:35" x14ac:dyDescent="0.25">
      <c r="A9" s="32"/>
      <c r="B9" s="33" t="s">
        <v>13</v>
      </c>
      <c r="C9" s="34"/>
      <c r="D9" s="34"/>
      <c r="E9" s="35" t="s">
        <v>11</v>
      </c>
      <c r="F9" s="35" t="s">
        <v>12</v>
      </c>
    </row>
    <row r="10" spans="1:35" x14ac:dyDescent="0.25">
      <c r="A10" s="8">
        <v>1</v>
      </c>
      <c r="B10" s="11" t="s">
        <v>16</v>
      </c>
      <c r="C10" s="11" t="s">
        <v>1</v>
      </c>
      <c r="D10" s="9" t="s">
        <v>13</v>
      </c>
      <c r="E10" s="7">
        <v>1</v>
      </c>
      <c r="F10" s="7">
        <v>100</v>
      </c>
      <c r="G10" s="2"/>
      <c r="J10" s="2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</row>
    <row r="11" spans="1:35" x14ac:dyDescent="0.25">
      <c r="A11" s="8">
        <v>2</v>
      </c>
      <c r="B11" s="11" t="s">
        <v>14</v>
      </c>
      <c r="C11" s="11" t="s">
        <v>15</v>
      </c>
      <c r="D11" s="9" t="s">
        <v>13</v>
      </c>
      <c r="E11" s="7">
        <v>2</v>
      </c>
      <c r="F11" s="7">
        <v>80</v>
      </c>
      <c r="G11" s="2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</row>
    <row r="12" spans="1:35" x14ac:dyDescent="0.25">
      <c r="A12" s="8">
        <v>3</v>
      </c>
      <c r="B12" s="11" t="s">
        <v>72</v>
      </c>
      <c r="C12" s="11" t="s">
        <v>56</v>
      </c>
      <c r="D12" s="9" t="s">
        <v>13</v>
      </c>
      <c r="E12" s="7">
        <v>3</v>
      </c>
      <c r="F12" s="7">
        <v>65</v>
      </c>
      <c r="G12" s="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</row>
    <row r="13" spans="1:35" x14ac:dyDescent="0.25">
      <c r="A13" s="22">
        <v>4</v>
      </c>
      <c r="B13" s="4" t="s">
        <v>22</v>
      </c>
      <c r="C13" s="4" t="s">
        <v>23</v>
      </c>
      <c r="D13" s="5" t="s">
        <v>13</v>
      </c>
      <c r="E13" s="12">
        <v>4</v>
      </c>
      <c r="F13" s="12">
        <v>55</v>
      </c>
      <c r="G13" s="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2"/>
      <c r="AI13" s="2"/>
    </row>
    <row r="14" spans="1:35" x14ac:dyDescent="0.25">
      <c r="A14" s="22">
        <v>5</v>
      </c>
      <c r="B14" s="4" t="s">
        <v>18</v>
      </c>
      <c r="C14" s="4" t="s">
        <v>19</v>
      </c>
      <c r="D14" s="5" t="s">
        <v>13</v>
      </c>
      <c r="E14" s="12">
        <v>5</v>
      </c>
      <c r="F14" s="12">
        <v>51</v>
      </c>
      <c r="G14" s="2"/>
      <c r="K14" s="2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2"/>
      <c r="AI14" s="2"/>
    </row>
    <row r="15" spans="1:35" x14ac:dyDescent="0.25">
      <c r="A15" s="22">
        <v>6</v>
      </c>
      <c r="B15" s="4" t="s">
        <v>17</v>
      </c>
      <c r="C15" s="4" t="s">
        <v>6</v>
      </c>
      <c r="D15" s="5" t="s">
        <v>13</v>
      </c>
      <c r="E15" s="12">
        <v>6</v>
      </c>
      <c r="F15" s="12">
        <v>47</v>
      </c>
      <c r="G15" s="2"/>
      <c r="K15" s="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</row>
    <row r="16" spans="1:35" x14ac:dyDescent="0.25">
      <c r="A16" s="22">
        <v>7</v>
      </c>
      <c r="B16" s="4" t="s">
        <v>21</v>
      </c>
      <c r="C16" s="4" t="s">
        <v>6</v>
      </c>
      <c r="D16" s="5" t="s">
        <v>13</v>
      </c>
      <c r="E16" s="12">
        <v>7</v>
      </c>
      <c r="F16" s="12">
        <v>43</v>
      </c>
      <c r="G16" s="2"/>
      <c r="K16" s="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</row>
    <row r="17" spans="1:35" x14ac:dyDescent="0.25">
      <c r="A17" s="22">
        <v>8</v>
      </c>
      <c r="B17" s="4" t="s">
        <v>25</v>
      </c>
      <c r="C17" s="4" t="s">
        <v>1</v>
      </c>
      <c r="D17" s="5" t="s">
        <v>13</v>
      </c>
      <c r="E17" s="12">
        <v>8</v>
      </c>
      <c r="F17" s="12">
        <v>40</v>
      </c>
      <c r="G17" s="2"/>
      <c r="K17" s="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</row>
    <row r="18" spans="1:35" x14ac:dyDescent="0.25">
      <c r="A18" s="22">
        <v>9</v>
      </c>
      <c r="B18" s="4" t="s">
        <v>20</v>
      </c>
      <c r="C18" s="4" t="s">
        <v>6</v>
      </c>
      <c r="D18" s="5" t="s">
        <v>13</v>
      </c>
      <c r="E18" s="16">
        <v>9</v>
      </c>
      <c r="F18" s="16">
        <v>37</v>
      </c>
      <c r="G18" s="2"/>
      <c r="K18" s="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</row>
    <row r="19" spans="1:35" x14ac:dyDescent="0.25">
      <c r="A19" s="22">
        <v>10</v>
      </c>
      <c r="B19" s="4" t="s">
        <v>73</v>
      </c>
      <c r="C19" s="4" t="s">
        <v>15</v>
      </c>
      <c r="D19" s="5" t="s">
        <v>13</v>
      </c>
      <c r="E19" s="12">
        <v>10</v>
      </c>
      <c r="F19" s="12">
        <v>34</v>
      </c>
      <c r="G19" s="2"/>
      <c r="K19" s="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2"/>
    </row>
    <row r="20" spans="1:35" x14ac:dyDescent="0.25">
      <c r="A20" s="22">
        <v>11</v>
      </c>
      <c r="B20" s="4" t="s">
        <v>24</v>
      </c>
      <c r="C20" s="4" t="s">
        <v>1</v>
      </c>
      <c r="D20" s="5" t="s">
        <v>13</v>
      </c>
      <c r="E20" s="12">
        <v>11</v>
      </c>
      <c r="F20" s="12">
        <v>31</v>
      </c>
      <c r="G20" s="2"/>
      <c r="K20" s="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</row>
    <row r="21" spans="1:35" x14ac:dyDescent="0.25">
      <c r="A21" s="22">
        <v>12</v>
      </c>
      <c r="B21" s="4" t="s">
        <v>74</v>
      </c>
      <c r="C21" s="4" t="s">
        <v>15</v>
      </c>
      <c r="D21" s="5" t="s">
        <v>13</v>
      </c>
      <c r="E21" s="12">
        <v>12</v>
      </c>
      <c r="F21" s="26">
        <v>28</v>
      </c>
      <c r="G21" s="2"/>
      <c r="K21" s="2"/>
      <c r="L21" s="1"/>
    </row>
    <row r="22" spans="1:35" x14ac:dyDescent="0.25">
      <c r="E22" s="27"/>
      <c r="F22" s="27"/>
    </row>
    <row r="23" spans="1:35" x14ac:dyDescent="0.25">
      <c r="A23" s="32"/>
      <c r="B23" s="33" t="s">
        <v>37</v>
      </c>
      <c r="C23" s="34"/>
      <c r="D23" s="34"/>
      <c r="E23" s="35" t="s">
        <v>11</v>
      </c>
      <c r="F23" s="35" t="s">
        <v>12</v>
      </c>
    </row>
    <row r="24" spans="1:35" x14ac:dyDescent="0.25">
      <c r="A24" s="8">
        <v>1</v>
      </c>
      <c r="B24" s="11" t="s">
        <v>32</v>
      </c>
      <c r="C24" s="11" t="s">
        <v>27</v>
      </c>
      <c r="D24" s="9" t="s">
        <v>37</v>
      </c>
      <c r="E24" s="8">
        <v>1</v>
      </c>
      <c r="F24" s="7">
        <v>100</v>
      </c>
      <c r="G24" s="2"/>
      <c r="H24" s="23"/>
      <c r="I24" s="24"/>
      <c r="J24" s="2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35" x14ac:dyDescent="0.25">
      <c r="A25" s="8">
        <v>2</v>
      </c>
      <c r="B25" s="11" t="s">
        <v>28</v>
      </c>
      <c r="C25" s="11" t="s">
        <v>27</v>
      </c>
      <c r="D25" s="9" t="s">
        <v>37</v>
      </c>
      <c r="E25" s="8">
        <v>2</v>
      </c>
      <c r="F25" s="7">
        <v>80</v>
      </c>
      <c r="G25" s="1"/>
      <c r="H25" s="23"/>
      <c r="I25" s="24"/>
      <c r="K25" s="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35" x14ac:dyDescent="0.25">
      <c r="A26" s="8">
        <v>3</v>
      </c>
      <c r="B26" s="11" t="s">
        <v>31</v>
      </c>
      <c r="C26" s="11" t="s">
        <v>1</v>
      </c>
      <c r="D26" s="9" t="s">
        <v>37</v>
      </c>
      <c r="E26" s="8">
        <v>3</v>
      </c>
      <c r="F26" s="7">
        <v>65</v>
      </c>
      <c r="G26" s="1"/>
      <c r="H26" s="23"/>
      <c r="I26" s="24"/>
      <c r="K26" s="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35" x14ac:dyDescent="0.25">
      <c r="A27" s="22">
        <v>4</v>
      </c>
      <c r="B27" s="4" t="s">
        <v>35</v>
      </c>
      <c r="C27" s="4" t="s">
        <v>36</v>
      </c>
      <c r="D27" s="5" t="s">
        <v>37</v>
      </c>
      <c r="E27" s="22">
        <v>4</v>
      </c>
      <c r="F27" s="22">
        <v>51</v>
      </c>
      <c r="G27" s="1"/>
      <c r="H27" s="23"/>
      <c r="I27" s="23"/>
      <c r="K27" s="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35" x14ac:dyDescent="0.25">
      <c r="A28" s="22">
        <v>4</v>
      </c>
      <c r="B28" s="4" t="s">
        <v>26</v>
      </c>
      <c r="C28" s="4" t="s">
        <v>27</v>
      </c>
      <c r="D28" s="5" t="s">
        <v>37</v>
      </c>
      <c r="E28" s="22">
        <v>4</v>
      </c>
      <c r="F28" s="22">
        <v>51</v>
      </c>
      <c r="G28" s="1"/>
      <c r="H28" s="23"/>
      <c r="I28" s="23"/>
      <c r="K28" s="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35" x14ac:dyDescent="0.25">
      <c r="A29" s="22">
        <v>4</v>
      </c>
      <c r="B29" s="4" t="s">
        <v>30</v>
      </c>
      <c r="C29" s="4" t="s">
        <v>27</v>
      </c>
      <c r="D29" s="5" t="s">
        <v>37</v>
      </c>
      <c r="E29" s="22">
        <v>4</v>
      </c>
      <c r="F29" s="22">
        <v>51</v>
      </c>
      <c r="G29" s="1"/>
      <c r="H29" s="23"/>
      <c r="I29" s="23"/>
      <c r="K29" s="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35" x14ac:dyDescent="0.25">
      <c r="A30" s="22">
        <v>7</v>
      </c>
      <c r="B30" s="4" t="s">
        <v>29</v>
      </c>
      <c r="C30" s="4" t="s">
        <v>27</v>
      </c>
      <c r="D30" s="5" t="s">
        <v>37</v>
      </c>
      <c r="E30" s="22">
        <v>7</v>
      </c>
      <c r="F30" s="12">
        <v>43</v>
      </c>
      <c r="G30" s="1"/>
      <c r="H30" s="23"/>
      <c r="I30" s="24"/>
      <c r="K30" s="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35" x14ac:dyDescent="0.25">
      <c r="A31" s="22">
        <v>8</v>
      </c>
      <c r="B31" s="4" t="s">
        <v>33</v>
      </c>
      <c r="C31" s="4" t="s">
        <v>6</v>
      </c>
      <c r="D31" s="5" t="s">
        <v>37</v>
      </c>
      <c r="E31" s="22">
        <v>8</v>
      </c>
      <c r="F31" s="12">
        <v>40</v>
      </c>
      <c r="G31" s="1"/>
      <c r="H31" s="23"/>
      <c r="I31" s="24"/>
      <c r="K31" s="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35" x14ac:dyDescent="0.25">
      <c r="A32" s="22">
        <v>9</v>
      </c>
      <c r="B32" s="4" t="s">
        <v>34</v>
      </c>
      <c r="C32" s="4" t="s">
        <v>23</v>
      </c>
      <c r="D32" s="5" t="s">
        <v>37</v>
      </c>
      <c r="E32" s="22">
        <v>9</v>
      </c>
      <c r="F32" s="16">
        <v>37</v>
      </c>
      <c r="G32" s="1"/>
      <c r="H32" s="25"/>
      <c r="I32" s="24"/>
      <c r="K32" s="2"/>
    </row>
    <row r="33" spans="1:35" x14ac:dyDescent="0.25">
      <c r="H33" s="24"/>
      <c r="I33" s="24"/>
    </row>
    <row r="34" spans="1:35" x14ac:dyDescent="0.25">
      <c r="A34" s="28"/>
      <c r="B34" s="29" t="s">
        <v>38</v>
      </c>
      <c r="C34" s="30"/>
      <c r="D34" s="30"/>
      <c r="E34" s="31" t="s">
        <v>11</v>
      </c>
      <c r="F34" s="31" t="s">
        <v>12</v>
      </c>
      <c r="H34" s="24"/>
      <c r="I34" s="24"/>
    </row>
    <row r="35" spans="1:35" x14ac:dyDescent="0.25">
      <c r="A35" s="8">
        <v>1</v>
      </c>
      <c r="B35" s="11" t="s">
        <v>39</v>
      </c>
      <c r="C35" s="11" t="s">
        <v>6</v>
      </c>
      <c r="D35" s="9" t="s">
        <v>38</v>
      </c>
      <c r="E35" s="7">
        <v>1</v>
      </c>
      <c r="F35" s="7">
        <v>100</v>
      </c>
      <c r="G35" s="2"/>
      <c r="J35" s="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5" x14ac:dyDescent="0.25">
      <c r="A36" s="8">
        <v>2</v>
      </c>
      <c r="B36" s="11" t="s">
        <v>40</v>
      </c>
      <c r="C36" s="11" t="s">
        <v>6</v>
      </c>
      <c r="D36" s="9" t="s">
        <v>38</v>
      </c>
      <c r="E36" s="7">
        <v>2</v>
      </c>
      <c r="F36" s="7">
        <v>80</v>
      </c>
      <c r="G36" s="1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5" x14ac:dyDescent="0.25">
      <c r="A37" s="8">
        <v>3</v>
      </c>
      <c r="B37" s="11" t="s">
        <v>41</v>
      </c>
      <c r="C37" s="11" t="s">
        <v>23</v>
      </c>
      <c r="D37" s="9" t="s">
        <v>38</v>
      </c>
      <c r="E37" s="7">
        <v>3</v>
      </c>
      <c r="F37" s="7">
        <v>65</v>
      </c>
      <c r="G37" s="1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5" x14ac:dyDescent="0.25">
      <c r="A38" s="22">
        <v>4</v>
      </c>
      <c r="B38" s="4" t="s">
        <v>42</v>
      </c>
      <c r="C38" s="4" t="s">
        <v>1</v>
      </c>
      <c r="D38" s="5" t="s">
        <v>38</v>
      </c>
      <c r="E38" s="12">
        <v>4</v>
      </c>
      <c r="F38" s="12">
        <v>55</v>
      </c>
      <c r="G38" s="1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5" x14ac:dyDescent="0.25">
      <c r="A39" s="22">
        <v>5</v>
      </c>
      <c r="B39" s="4" t="s">
        <v>43</v>
      </c>
      <c r="C39" s="4" t="s">
        <v>1</v>
      </c>
      <c r="D39" s="5" t="s">
        <v>38</v>
      </c>
      <c r="E39" s="12">
        <v>5</v>
      </c>
      <c r="F39" s="12">
        <v>51</v>
      </c>
      <c r="G39" s="1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5" x14ac:dyDescent="0.25">
      <c r="A40" s="22">
        <v>6</v>
      </c>
      <c r="B40" s="4" t="s">
        <v>44</v>
      </c>
      <c r="C40" s="4" t="s">
        <v>45</v>
      </c>
      <c r="D40" s="5" t="s">
        <v>38</v>
      </c>
      <c r="E40" s="12">
        <v>6</v>
      </c>
      <c r="F40" s="12">
        <v>47</v>
      </c>
      <c r="G40" s="1"/>
      <c r="K40" s="2"/>
      <c r="L40" s="1"/>
    </row>
    <row r="42" spans="1:35" x14ac:dyDescent="0.25">
      <c r="A42" s="28"/>
      <c r="B42" s="29" t="s">
        <v>46</v>
      </c>
      <c r="C42" s="30"/>
      <c r="D42" s="30"/>
      <c r="E42" s="31" t="s">
        <v>11</v>
      </c>
      <c r="F42" s="31" t="s">
        <v>12</v>
      </c>
    </row>
    <row r="43" spans="1:35" x14ac:dyDescent="0.25">
      <c r="A43" s="8">
        <v>1</v>
      </c>
      <c r="B43" s="11" t="s">
        <v>49</v>
      </c>
      <c r="C43" s="11" t="s">
        <v>4</v>
      </c>
      <c r="D43" s="9" t="s">
        <v>46</v>
      </c>
      <c r="E43" s="7">
        <v>1</v>
      </c>
      <c r="F43" s="7">
        <v>100</v>
      </c>
      <c r="G43" s="2"/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</row>
    <row r="44" spans="1:35" x14ac:dyDescent="0.25">
      <c r="A44" s="8">
        <v>2</v>
      </c>
      <c r="B44" s="11" t="s">
        <v>47</v>
      </c>
      <c r="C44" s="11" t="s">
        <v>23</v>
      </c>
      <c r="D44" s="9" t="s">
        <v>46</v>
      </c>
      <c r="E44" s="7">
        <v>2</v>
      </c>
      <c r="F44" s="7">
        <v>80</v>
      </c>
      <c r="G44" s="1"/>
      <c r="K44" s="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</row>
    <row r="45" spans="1:35" x14ac:dyDescent="0.25">
      <c r="A45" s="8">
        <v>3</v>
      </c>
      <c r="B45" s="11" t="s">
        <v>48</v>
      </c>
      <c r="C45" s="11" t="s">
        <v>23</v>
      </c>
      <c r="D45" s="9" t="s">
        <v>46</v>
      </c>
      <c r="E45" s="7">
        <v>3</v>
      </c>
      <c r="F45" s="7">
        <v>65</v>
      </c>
      <c r="G45" s="1"/>
      <c r="K45" s="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</row>
    <row r="46" spans="1:35" x14ac:dyDescent="0.25">
      <c r="A46" s="22">
        <v>4</v>
      </c>
      <c r="B46" s="4" t="s">
        <v>50</v>
      </c>
      <c r="C46" s="4" t="s">
        <v>23</v>
      </c>
      <c r="D46" s="5" t="s">
        <v>46</v>
      </c>
      <c r="E46" s="12">
        <v>4</v>
      </c>
      <c r="F46" s="12">
        <v>55</v>
      </c>
      <c r="G46" s="1"/>
      <c r="K46" s="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</row>
    <row r="47" spans="1:35" x14ac:dyDescent="0.25">
      <c r="A47" s="22">
        <v>5</v>
      </c>
      <c r="B47" s="4" t="s">
        <v>54</v>
      </c>
      <c r="C47" s="4" t="s">
        <v>36</v>
      </c>
      <c r="D47" s="5" t="s">
        <v>46</v>
      </c>
      <c r="E47" s="12">
        <v>5</v>
      </c>
      <c r="F47" s="12">
        <v>51</v>
      </c>
      <c r="G47" s="1"/>
      <c r="K47" s="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</row>
    <row r="48" spans="1:35" x14ac:dyDescent="0.25">
      <c r="A48" s="22">
        <v>6</v>
      </c>
      <c r="B48" s="4" t="s">
        <v>53</v>
      </c>
      <c r="C48" s="4" t="s">
        <v>6</v>
      </c>
      <c r="D48" s="5" t="s">
        <v>46</v>
      </c>
      <c r="E48" s="12">
        <v>6</v>
      </c>
      <c r="F48" s="12">
        <v>47</v>
      </c>
      <c r="G48" s="1"/>
      <c r="K48" s="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</row>
    <row r="49" spans="1:27" x14ac:dyDescent="0.25">
      <c r="A49" s="22">
        <v>7</v>
      </c>
      <c r="B49" s="4" t="s">
        <v>51</v>
      </c>
      <c r="C49" s="4" t="s">
        <v>52</v>
      </c>
      <c r="D49" s="5" t="s">
        <v>46</v>
      </c>
      <c r="E49" s="12">
        <v>7</v>
      </c>
      <c r="F49" s="12">
        <v>43</v>
      </c>
      <c r="G49" s="1"/>
      <c r="K49" s="2"/>
    </row>
    <row r="51" spans="1:27" x14ac:dyDescent="0.25">
      <c r="A51" s="28"/>
      <c r="B51" s="29" t="s">
        <v>61</v>
      </c>
      <c r="C51" s="30"/>
      <c r="D51" s="30"/>
      <c r="E51" s="31" t="s">
        <v>11</v>
      </c>
      <c r="F51" s="31" t="s">
        <v>12</v>
      </c>
    </row>
    <row r="52" spans="1:27" x14ac:dyDescent="0.25">
      <c r="A52" s="8">
        <v>1</v>
      </c>
      <c r="B52" s="11" t="s">
        <v>57</v>
      </c>
      <c r="C52" s="11" t="s">
        <v>56</v>
      </c>
      <c r="D52" s="9" t="s">
        <v>61</v>
      </c>
      <c r="E52" s="7">
        <v>1</v>
      </c>
      <c r="F52" s="7">
        <v>100</v>
      </c>
      <c r="G52" s="2"/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7" x14ac:dyDescent="0.25">
      <c r="A53" s="8">
        <v>2</v>
      </c>
      <c r="B53" s="11" t="s">
        <v>55</v>
      </c>
      <c r="C53" s="11" t="s">
        <v>56</v>
      </c>
      <c r="D53" s="9" t="s">
        <v>61</v>
      </c>
      <c r="E53" s="7">
        <v>2</v>
      </c>
      <c r="F53" s="7">
        <v>80</v>
      </c>
      <c r="G53" s="1"/>
      <c r="K53" s="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x14ac:dyDescent="0.25">
      <c r="A54" s="8">
        <v>3</v>
      </c>
      <c r="B54" s="11" t="s">
        <v>59</v>
      </c>
      <c r="C54" s="11" t="s">
        <v>19</v>
      </c>
      <c r="D54" s="9" t="s">
        <v>61</v>
      </c>
      <c r="E54" s="7">
        <v>3</v>
      </c>
      <c r="F54" s="7">
        <v>60</v>
      </c>
      <c r="G54" s="1"/>
      <c r="K54" s="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x14ac:dyDescent="0.25">
      <c r="A55" s="8">
        <v>3</v>
      </c>
      <c r="B55" s="11" t="s">
        <v>58</v>
      </c>
      <c r="C55" s="11" t="s">
        <v>19</v>
      </c>
      <c r="D55" s="9" t="s">
        <v>61</v>
      </c>
      <c r="E55" s="7">
        <v>3</v>
      </c>
      <c r="F55" s="7">
        <v>60</v>
      </c>
      <c r="G55" s="1"/>
      <c r="K55" s="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x14ac:dyDescent="0.25">
      <c r="A56" s="22">
        <v>5</v>
      </c>
      <c r="B56" s="4" t="s">
        <v>60</v>
      </c>
      <c r="C56" s="4" t="s">
        <v>45</v>
      </c>
      <c r="D56" s="5" t="s">
        <v>61</v>
      </c>
      <c r="E56" s="36">
        <v>5</v>
      </c>
      <c r="F56" s="36">
        <v>51</v>
      </c>
      <c r="G56" s="1"/>
      <c r="K56" s="2"/>
    </row>
  </sheetData>
  <autoFilter ref="C1:C57"/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7"/>
  <sheetViews>
    <sheetView topLeftCell="A52" workbookViewId="0">
      <selection activeCell="A66" sqref="A66:F67"/>
    </sheetView>
  </sheetViews>
  <sheetFormatPr defaultRowHeight="15" x14ac:dyDescent="0.25"/>
  <cols>
    <col min="1" max="1" width="5.85546875" customWidth="1"/>
    <col min="2" max="2" width="34.42578125" customWidth="1"/>
    <col min="3" max="3" width="22.140625" customWidth="1"/>
    <col min="4" max="4" width="16.140625" bestFit="1" customWidth="1"/>
    <col min="5" max="6" width="9.140625" style="10"/>
    <col min="8" max="8" width="4.42578125" style="10" bestFit="1" customWidth="1"/>
    <col min="9" max="9" width="21.42578125" customWidth="1"/>
  </cols>
  <sheetData>
    <row r="1" spans="1:10" x14ac:dyDescent="0.25">
      <c r="H1" s="41" t="s">
        <v>67</v>
      </c>
      <c r="I1" s="43" t="s">
        <v>66</v>
      </c>
      <c r="J1" s="41" t="s">
        <v>10</v>
      </c>
    </row>
    <row r="2" spans="1:10" ht="21" x14ac:dyDescent="0.35">
      <c r="A2" s="45">
        <v>1</v>
      </c>
      <c r="B2" s="46" t="s">
        <v>1</v>
      </c>
      <c r="C2" s="37"/>
      <c r="D2" s="37"/>
      <c r="E2" s="41" t="s">
        <v>9</v>
      </c>
      <c r="F2" s="41" t="s">
        <v>10</v>
      </c>
      <c r="H2" s="18">
        <v>1</v>
      </c>
      <c r="I2" s="38" t="s">
        <v>1</v>
      </c>
      <c r="J2" s="6">
        <f>F11</f>
        <v>522</v>
      </c>
    </row>
    <row r="3" spans="1:10" x14ac:dyDescent="0.25">
      <c r="A3" s="8">
        <v>1</v>
      </c>
      <c r="B3" s="11" t="s">
        <v>71</v>
      </c>
      <c r="C3" s="11" t="s">
        <v>1</v>
      </c>
      <c r="D3" s="9" t="s">
        <v>8</v>
      </c>
      <c r="E3" s="8">
        <v>1</v>
      </c>
      <c r="F3" s="8">
        <v>100</v>
      </c>
      <c r="H3" s="18">
        <v>2</v>
      </c>
      <c r="I3" s="38" t="s">
        <v>6</v>
      </c>
      <c r="J3" s="6">
        <f>F23</f>
        <v>500</v>
      </c>
    </row>
    <row r="4" spans="1:10" x14ac:dyDescent="0.25">
      <c r="A4" s="8">
        <v>2</v>
      </c>
      <c r="B4" s="11" t="s">
        <v>2</v>
      </c>
      <c r="C4" s="11" t="s">
        <v>1</v>
      </c>
      <c r="D4" s="9" t="s">
        <v>8</v>
      </c>
      <c r="E4" s="8">
        <v>2</v>
      </c>
      <c r="F4" s="8">
        <v>80</v>
      </c>
      <c r="H4" s="18">
        <v>3</v>
      </c>
      <c r="I4" s="38" t="s">
        <v>23</v>
      </c>
      <c r="J4" s="6">
        <f>F32</f>
        <v>357</v>
      </c>
    </row>
    <row r="5" spans="1:10" x14ac:dyDescent="0.25">
      <c r="A5" s="8">
        <v>3</v>
      </c>
      <c r="B5" s="11" t="s">
        <v>16</v>
      </c>
      <c r="C5" s="11" t="s">
        <v>1</v>
      </c>
      <c r="D5" s="9" t="s">
        <v>13</v>
      </c>
      <c r="E5" s="8">
        <v>1</v>
      </c>
      <c r="F5" s="8">
        <v>100</v>
      </c>
      <c r="H5" s="18">
        <v>4</v>
      </c>
      <c r="I5" s="38" t="s">
        <v>56</v>
      </c>
      <c r="J5" s="6">
        <f>F38</f>
        <v>245</v>
      </c>
    </row>
    <row r="6" spans="1:10" x14ac:dyDescent="0.25">
      <c r="A6" s="8">
        <v>4</v>
      </c>
      <c r="B6" s="4" t="s">
        <v>25</v>
      </c>
      <c r="C6" s="4" t="s">
        <v>1</v>
      </c>
      <c r="D6" s="5" t="s">
        <v>13</v>
      </c>
      <c r="E6" s="26">
        <v>8</v>
      </c>
      <c r="F6" s="26">
        <v>40</v>
      </c>
      <c r="H6" s="18">
        <v>5</v>
      </c>
      <c r="I6" s="38" t="s">
        <v>27</v>
      </c>
      <c r="J6" s="6">
        <f>F46</f>
        <v>231</v>
      </c>
    </row>
    <row r="7" spans="1:10" x14ac:dyDescent="0.25">
      <c r="A7" s="8">
        <v>5</v>
      </c>
      <c r="B7" s="4" t="s">
        <v>24</v>
      </c>
      <c r="C7" s="4" t="s">
        <v>1</v>
      </c>
      <c r="D7" s="5" t="s">
        <v>13</v>
      </c>
      <c r="E7" s="26">
        <v>11</v>
      </c>
      <c r="F7" s="26">
        <v>31</v>
      </c>
      <c r="H7" s="18">
        <v>6</v>
      </c>
      <c r="I7" s="38" t="s">
        <v>19</v>
      </c>
      <c r="J7" s="6">
        <f>F52</f>
        <v>171</v>
      </c>
    </row>
    <row r="8" spans="1:10" x14ac:dyDescent="0.25">
      <c r="A8" s="8">
        <v>6</v>
      </c>
      <c r="B8" s="11" t="s">
        <v>31</v>
      </c>
      <c r="C8" s="11" t="s">
        <v>1</v>
      </c>
      <c r="D8" s="9" t="s">
        <v>37</v>
      </c>
      <c r="E8" s="8">
        <v>3</v>
      </c>
      <c r="F8" s="8">
        <v>65</v>
      </c>
      <c r="H8" s="18">
        <v>7</v>
      </c>
      <c r="I8" s="11" t="s">
        <v>4</v>
      </c>
      <c r="J8" s="6">
        <f>F57</f>
        <v>165</v>
      </c>
    </row>
    <row r="9" spans="1:10" x14ac:dyDescent="0.25">
      <c r="A9" s="8">
        <v>7</v>
      </c>
      <c r="B9" s="4" t="s">
        <v>42</v>
      </c>
      <c r="C9" s="4" t="s">
        <v>1</v>
      </c>
      <c r="D9" s="5" t="s">
        <v>38</v>
      </c>
      <c r="E9" s="26">
        <v>4</v>
      </c>
      <c r="F9" s="26">
        <v>55</v>
      </c>
      <c r="H9" s="18">
        <v>8</v>
      </c>
      <c r="I9" s="38" t="s">
        <v>15</v>
      </c>
      <c r="J9" s="6">
        <f>F63</f>
        <v>142</v>
      </c>
    </row>
    <row r="10" spans="1:10" x14ac:dyDescent="0.25">
      <c r="A10" s="8">
        <v>8</v>
      </c>
      <c r="B10" s="4" t="s">
        <v>43</v>
      </c>
      <c r="C10" s="4" t="s">
        <v>1</v>
      </c>
      <c r="D10" s="5" t="s">
        <v>38</v>
      </c>
      <c r="E10" s="26">
        <v>5</v>
      </c>
      <c r="F10" s="26">
        <v>51</v>
      </c>
      <c r="H10" s="18">
        <v>9</v>
      </c>
      <c r="I10" s="38" t="s">
        <v>36</v>
      </c>
      <c r="J10" s="6">
        <f>F68</f>
        <v>102</v>
      </c>
    </row>
    <row r="11" spans="1:10" x14ac:dyDescent="0.25">
      <c r="F11" s="6">
        <f>SUM(F3:F10)</f>
        <v>522</v>
      </c>
      <c r="H11" s="18">
        <v>10</v>
      </c>
      <c r="I11" s="38" t="s">
        <v>45</v>
      </c>
      <c r="J11" s="6">
        <f>F73</f>
        <v>98</v>
      </c>
    </row>
    <row r="12" spans="1:10" x14ac:dyDescent="0.25">
      <c r="H12" s="18">
        <v>11</v>
      </c>
      <c r="I12" s="38" t="s">
        <v>52</v>
      </c>
      <c r="J12" s="6">
        <f>F77</f>
        <v>43</v>
      </c>
    </row>
    <row r="13" spans="1:10" ht="21" x14ac:dyDescent="0.35">
      <c r="A13" s="45">
        <v>2</v>
      </c>
      <c r="B13" s="46" t="s">
        <v>6</v>
      </c>
      <c r="C13" s="40"/>
      <c r="D13" s="40"/>
      <c r="E13" s="41" t="s">
        <v>9</v>
      </c>
      <c r="F13" s="41" t="s">
        <v>10</v>
      </c>
    </row>
    <row r="14" spans="1:10" x14ac:dyDescent="0.25">
      <c r="A14" s="22">
        <v>1</v>
      </c>
      <c r="B14" s="4" t="s">
        <v>5</v>
      </c>
      <c r="C14" s="4" t="s">
        <v>6</v>
      </c>
      <c r="D14" s="5" t="s">
        <v>8</v>
      </c>
      <c r="E14" s="12">
        <v>4</v>
      </c>
      <c r="F14" s="12">
        <v>55</v>
      </c>
    </row>
    <row r="15" spans="1:10" x14ac:dyDescent="0.25">
      <c r="A15" s="22">
        <v>2</v>
      </c>
      <c r="B15" s="4" t="s">
        <v>7</v>
      </c>
      <c r="C15" s="4" t="s">
        <v>6</v>
      </c>
      <c r="D15" s="5" t="s">
        <v>8</v>
      </c>
      <c r="E15" s="12">
        <v>5</v>
      </c>
      <c r="F15" s="12">
        <v>51</v>
      </c>
    </row>
    <row r="16" spans="1:10" x14ac:dyDescent="0.25">
      <c r="A16" s="22">
        <v>3</v>
      </c>
      <c r="B16" s="4" t="s">
        <v>17</v>
      </c>
      <c r="C16" s="4" t="s">
        <v>6</v>
      </c>
      <c r="D16" s="5" t="s">
        <v>13</v>
      </c>
      <c r="E16" s="12">
        <v>6</v>
      </c>
      <c r="F16" s="12">
        <v>47</v>
      </c>
    </row>
    <row r="17" spans="1:6" x14ac:dyDescent="0.25">
      <c r="A17" s="22">
        <v>4</v>
      </c>
      <c r="B17" s="4" t="s">
        <v>21</v>
      </c>
      <c r="C17" s="4" t="s">
        <v>6</v>
      </c>
      <c r="D17" s="5" t="s">
        <v>13</v>
      </c>
      <c r="E17" s="12">
        <v>7</v>
      </c>
      <c r="F17" s="12">
        <v>43</v>
      </c>
    </row>
    <row r="18" spans="1:6" x14ac:dyDescent="0.25">
      <c r="A18" s="22">
        <v>5</v>
      </c>
      <c r="B18" s="4" t="s">
        <v>20</v>
      </c>
      <c r="C18" s="4" t="s">
        <v>6</v>
      </c>
      <c r="D18" s="5" t="s">
        <v>13</v>
      </c>
      <c r="E18" s="16">
        <v>9</v>
      </c>
      <c r="F18" s="16">
        <v>37</v>
      </c>
    </row>
    <row r="19" spans="1:6" x14ac:dyDescent="0.25">
      <c r="A19" s="22">
        <v>6</v>
      </c>
      <c r="B19" s="4" t="s">
        <v>33</v>
      </c>
      <c r="C19" s="4" t="s">
        <v>6</v>
      </c>
      <c r="D19" s="5" t="s">
        <v>37</v>
      </c>
      <c r="E19" s="22">
        <v>8</v>
      </c>
      <c r="F19" s="12">
        <v>40</v>
      </c>
    </row>
    <row r="20" spans="1:6" x14ac:dyDescent="0.25">
      <c r="A20" s="22">
        <v>7</v>
      </c>
      <c r="B20" s="11" t="s">
        <v>39</v>
      </c>
      <c r="C20" s="11" t="s">
        <v>6</v>
      </c>
      <c r="D20" s="9" t="s">
        <v>38</v>
      </c>
      <c r="E20" s="7">
        <v>1</v>
      </c>
      <c r="F20" s="7">
        <v>100</v>
      </c>
    </row>
    <row r="21" spans="1:6" x14ac:dyDescent="0.25">
      <c r="A21" s="22">
        <v>8</v>
      </c>
      <c r="B21" s="11" t="s">
        <v>40</v>
      </c>
      <c r="C21" s="11" t="s">
        <v>6</v>
      </c>
      <c r="D21" s="9" t="s">
        <v>38</v>
      </c>
      <c r="E21" s="7">
        <v>2</v>
      </c>
      <c r="F21" s="7">
        <v>80</v>
      </c>
    </row>
    <row r="22" spans="1:6" x14ac:dyDescent="0.25">
      <c r="A22" s="22">
        <v>9</v>
      </c>
      <c r="B22" s="4" t="s">
        <v>53</v>
      </c>
      <c r="C22" s="4" t="s">
        <v>6</v>
      </c>
      <c r="D22" s="5" t="s">
        <v>46</v>
      </c>
      <c r="E22" s="12">
        <v>6</v>
      </c>
      <c r="F22" s="12">
        <v>47</v>
      </c>
    </row>
    <row r="23" spans="1:6" x14ac:dyDescent="0.25">
      <c r="F23" s="6">
        <f>SUM(F14:F22)</f>
        <v>500</v>
      </c>
    </row>
    <row r="25" spans="1:6" ht="21" x14ac:dyDescent="0.35">
      <c r="A25" s="45">
        <v>3</v>
      </c>
      <c r="B25" s="46" t="s">
        <v>23</v>
      </c>
      <c r="C25" s="40"/>
      <c r="D25" s="40"/>
      <c r="E25" s="41" t="s">
        <v>9</v>
      </c>
      <c r="F25" s="41" t="s">
        <v>10</v>
      </c>
    </row>
    <row r="26" spans="1:6" x14ac:dyDescent="0.25">
      <c r="A26" s="22">
        <v>1</v>
      </c>
      <c r="B26" s="4" t="s">
        <v>22</v>
      </c>
      <c r="C26" s="4" t="s">
        <v>23</v>
      </c>
      <c r="D26" s="5" t="s">
        <v>13</v>
      </c>
      <c r="E26" s="12">
        <v>4</v>
      </c>
      <c r="F26" s="12">
        <v>55</v>
      </c>
    </row>
    <row r="27" spans="1:6" x14ac:dyDescent="0.25">
      <c r="A27" s="22">
        <v>2</v>
      </c>
      <c r="B27" s="4" t="s">
        <v>34</v>
      </c>
      <c r="C27" s="4" t="s">
        <v>23</v>
      </c>
      <c r="D27" s="5" t="s">
        <v>37</v>
      </c>
      <c r="E27" s="22">
        <v>9</v>
      </c>
      <c r="F27" s="16">
        <v>37</v>
      </c>
    </row>
    <row r="28" spans="1:6" x14ac:dyDescent="0.25">
      <c r="A28" s="22">
        <v>3</v>
      </c>
      <c r="B28" s="11" t="s">
        <v>41</v>
      </c>
      <c r="C28" s="11" t="s">
        <v>23</v>
      </c>
      <c r="D28" s="9" t="s">
        <v>38</v>
      </c>
      <c r="E28" s="7">
        <v>3</v>
      </c>
      <c r="F28" s="7">
        <v>65</v>
      </c>
    </row>
    <row r="29" spans="1:6" x14ac:dyDescent="0.25">
      <c r="A29" s="22">
        <v>4</v>
      </c>
      <c r="B29" s="11" t="s">
        <v>47</v>
      </c>
      <c r="C29" s="11" t="s">
        <v>23</v>
      </c>
      <c r="D29" s="9" t="s">
        <v>46</v>
      </c>
      <c r="E29" s="7">
        <v>2</v>
      </c>
      <c r="F29" s="7">
        <v>80</v>
      </c>
    </row>
    <row r="30" spans="1:6" x14ac:dyDescent="0.25">
      <c r="A30" s="22">
        <v>5</v>
      </c>
      <c r="B30" s="11" t="s">
        <v>48</v>
      </c>
      <c r="C30" s="11" t="s">
        <v>23</v>
      </c>
      <c r="D30" s="9" t="s">
        <v>46</v>
      </c>
      <c r="E30" s="7">
        <v>3</v>
      </c>
      <c r="F30" s="7">
        <v>65</v>
      </c>
    </row>
    <row r="31" spans="1:6" x14ac:dyDescent="0.25">
      <c r="A31" s="22">
        <v>6</v>
      </c>
      <c r="B31" s="4" t="s">
        <v>50</v>
      </c>
      <c r="C31" s="4" t="s">
        <v>23</v>
      </c>
      <c r="D31" s="5" t="s">
        <v>46</v>
      </c>
      <c r="E31" s="12">
        <v>4</v>
      </c>
      <c r="F31" s="12">
        <v>55</v>
      </c>
    </row>
    <row r="32" spans="1:6" x14ac:dyDescent="0.25">
      <c r="F32" s="6">
        <f>SUM(F26:F31)</f>
        <v>357</v>
      </c>
    </row>
    <row r="34" spans="1:7" ht="21" x14ac:dyDescent="0.35">
      <c r="A34" s="45">
        <v>4</v>
      </c>
      <c r="B34" s="46" t="s">
        <v>56</v>
      </c>
      <c r="C34" s="37"/>
      <c r="D34" s="37"/>
      <c r="E34" s="41" t="s">
        <v>9</v>
      </c>
      <c r="F34" s="41" t="s">
        <v>10</v>
      </c>
    </row>
    <row r="35" spans="1:7" x14ac:dyDescent="0.25">
      <c r="A35" s="8">
        <v>1</v>
      </c>
      <c r="B35" s="11" t="s">
        <v>72</v>
      </c>
      <c r="C35" s="11" t="s">
        <v>56</v>
      </c>
      <c r="D35" s="9" t="s">
        <v>13</v>
      </c>
      <c r="E35" s="8">
        <v>3</v>
      </c>
      <c r="F35" s="8">
        <v>65</v>
      </c>
    </row>
    <row r="36" spans="1:7" x14ac:dyDescent="0.25">
      <c r="A36" s="8">
        <v>2</v>
      </c>
      <c r="B36" s="11" t="s">
        <v>57</v>
      </c>
      <c r="C36" s="11" t="s">
        <v>56</v>
      </c>
      <c r="D36" s="9" t="s">
        <v>61</v>
      </c>
      <c r="E36" s="8">
        <v>1</v>
      </c>
      <c r="F36" s="8">
        <v>100</v>
      </c>
    </row>
    <row r="37" spans="1:7" x14ac:dyDescent="0.25">
      <c r="A37" s="8">
        <v>3</v>
      </c>
      <c r="B37" s="11" t="s">
        <v>55</v>
      </c>
      <c r="C37" s="11" t="s">
        <v>56</v>
      </c>
      <c r="D37" s="9" t="s">
        <v>61</v>
      </c>
      <c r="E37" s="8">
        <v>2</v>
      </c>
      <c r="F37" s="8">
        <v>80</v>
      </c>
    </row>
    <row r="38" spans="1:7" x14ac:dyDescent="0.25">
      <c r="F38" s="6">
        <f>SUM(F35:F37)</f>
        <v>245</v>
      </c>
    </row>
    <row r="40" spans="1:7" ht="21" x14ac:dyDescent="0.35">
      <c r="A40" s="45">
        <v>5</v>
      </c>
      <c r="B40" s="46" t="s">
        <v>27</v>
      </c>
      <c r="C40" s="40"/>
      <c r="D40" s="40"/>
      <c r="E40" s="41" t="s">
        <v>9</v>
      </c>
      <c r="F40" s="41" t="s">
        <v>10</v>
      </c>
    </row>
    <row r="41" spans="1:7" x14ac:dyDescent="0.25">
      <c r="A41" s="8">
        <v>1</v>
      </c>
      <c r="B41" s="11" t="s">
        <v>32</v>
      </c>
      <c r="C41" s="11" t="s">
        <v>27</v>
      </c>
      <c r="D41" s="9" t="s">
        <v>37</v>
      </c>
      <c r="E41" s="8">
        <v>1</v>
      </c>
      <c r="F41" s="7">
        <v>100</v>
      </c>
    </row>
    <row r="42" spans="1:7" x14ac:dyDescent="0.25">
      <c r="A42" s="8">
        <v>2</v>
      </c>
      <c r="B42" s="11" t="s">
        <v>28</v>
      </c>
      <c r="C42" s="11" t="s">
        <v>27</v>
      </c>
      <c r="D42" s="9" t="s">
        <v>37</v>
      </c>
      <c r="E42" s="8">
        <v>2</v>
      </c>
      <c r="F42" s="7">
        <v>80</v>
      </c>
    </row>
    <row r="43" spans="1:7" x14ac:dyDescent="0.25">
      <c r="A43" s="8">
        <v>3</v>
      </c>
      <c r="B43" s="4" t="s">
        <v>26</v>
      </c>
      <c r="C43" s="4" t="s">
        <v>27</v>
      </c>
      <c r="D43" s="5" t="s">
        <v>37</v>
      </c>
      <c r="E43" s="22">
        <v>4</v>
      </c>
      <c r="F43" s="22">
        <v>51</v>
      </c>
    </row>
    <row r="44" spans="1:7" x14ac:dyDescent="0.25">
      <c r="A44" s="8">
        <v>4</v>
      </c>
      <c r="B44" s="4" t="s">
        <v>30</v>
      </c>
      <c r="C44" s="4" t="s">
        <v>27</v>
      </c>
      <c r="D44" s="20" t="s">
        <v>37</v>
      </c>
      <c r="E44" s="42">
        <v>4</v>
      </c>
      <c r="F44" s="129"/>
      <c r="G44" s="42">
        <v>51</v>
      </c>
    </row>
    <row r="45" spans="1:7" x14ac:dyDescent="0.25">
      <c r="A45" s="8">
        <v>5</v>
      </c>
      <c r="B45" s="4" t="s">
        <v>29</v>
      </c>
      <c r="C45" s="4" t="s">
        <v>27</v>
      </c>
      <c r="D45" s="20" t="s">
        <v>37</v>
      </c>
      <c r="E45" s="42">
        <v>7</v>
      </c>
      <c r="F45" s="129"/>
      <c r="G45" s="21">
        <v>43</v>
      </c>
    </row>
    <row r="46" spans="1:7" x14ac:dyDescent="0.25">
      <c r="F46" s="6">
        <f>SUM(F41:F45)</f>
        <v>231</v>
      </c>
    </row>
    <row r="48" spans="1:7" ht="21" x14ac:dyDescent="0.35">
      <c r="A48" s="45">
        <v>6</v>
      </c>
      <c r="B48" s="46" t="s">
        <v>19</v>
      </c>
      <c r="C48" s="40"/>
      <c r="D48" s="40"/>
      <c r="E48" s="41" t="s">
        <v>9</v>
      </c>
      <c r="F48" s="41" t="s">
        <v>10</v>
      </c>
    </row>
    <row r="49" spans="1:6" x14ac:dyDescent="0.25">
      <c r="A49" s="26">
        <v>1</v>
      </c>
      <c r="B49" s="4" t="s">
        <v>18</v>
      </c>
      <c r="C49" s="4" t="s">
        <v>19</v>
      </c>
      <c r="D49" s="5" t="s">
        <v>13</v>
      </c>
      <c r="E49" s="12">
        <v>5</v>
      </c>
      <c r="F49" s="12">
        <v>51</v>
      </c>
    </row>
    <row r="50" spans="1:6" x14ac:dyDescent="0.25">
      <c r="A50" s="26">
        <v>2</v>
      </c>
      <c r="B50" s="11" t="s">
        <v>59</v>
      </c>
      <c r="C50" s="11" t="s">
        <v>19</v>
      </c>
      <c r="D50" s="9" t="s">
        <v>61</v>
      </c>
      <c r="E50" s="7">
        <v>3</v>
      </c>
      <c r="F50" s="7">
        <v>60</v>
      </c>
    </row>
    <row r="51" spans="1:6" x14ac:dyDescent="0.25">
      <c r="A51" s="26">
        <v>3</v>
      </c>
      <c r="B51" s="11" t="s">
        <v>58</v>
      </c>
      <c r="C51" s="11" t="s">
        <v>19</v>
      </c>
      <c r="D51" s="9" t="s">
        <v>61</v>
      </c>
      <c r="E51" s="7">
        <v>3</v>
      </c>
      <c r="F51" s="7">
        <v>60</v>
      </c>
    </row>
    <row r="52" spans="1:6" x14ac:dyDescent="0.25">
      <c r="F52" s="6">
        <f>SUM(F49:F51)</f>
        <v>171</v>
      </c>
    </row>
    <row r="54" spans="1:6" ht="21" x14ac:dyDescent="0.35">
      <c r="A54" s="45">
        <v>7</v>
      </c>
      <c r="B54" s="46" t="s">
        <v>4</v>
      </c>
      <c r="C54" s="40"/>
      <c r="D54" s="40"/>
      <c r="E54" s="41" t="s">
        <v>9</v>
      </c>
      <c r="F54" s="41" t="s">
        <v>10</v>
      </c>
    </row>
    <row r="55" spans="1:6" x14ac:dyDescent="0.25">
      <c r="A55" s="8">
        <v>1</v>
      </c>
      <c r="B55" s="11" t="s">
        <v>3</v>
      </c>
      <c r="C55" s="11" t="s">
        <v>4</v>
      </c>
      <c r="D55" s="9" t="s">
        <v>8</v>
      </c>
      <c r="E55" s="7">
        <v>3</v>
      </c>
      <c r="F55" s="7">
        <v>65</v>
      </c>
    </row>
    <row r="56" spans="1:6" x14ac:dyDescent="0.25">
      <c r="A56" s="8">
        <v>2</v>
      </c>
      <c r="B56" s="11" t="s">
        <v>49</v>
      </c>
      <c r="C56" s="11" t="s">
        <v>4</v>
      </c>
      <c r="D56" s="9" t="s">
        <v>46</v>
      </c>
      <c r="E56" s="7">
        <v>1</v>
      </c>
      <c r="F56" s="7">
        <v>100</v>
      </c>
    </row>
    <row r="57" spans="1:6" x14ac:dyDescent="0.25">
      <c r="F57" s="6">
        <f>SUM(F55:F56)</f>
        <v>165</v>
      </c>
    </row>
    <row r="59" spans="1:6" ht="21" x14ac:dyDescent="0.35">
      <c r="A59" s="45">
        <v>8</v>
      </c>
      <c r="B59" s="46" t="s">
        <v>15</v>
      </c>
      <c r="C59" s="40"/>
      <c r="D59" s="40"/>
      <c r="E59" s="41" t="s">
        <v>9</v>
      </c>
      <c r="F59" s="41" t="s">
        <v>10</v>
      </c>
    </row>
    <row r="60" spans="1:6" x14ac:dyDescent="0.25">
      <c r="A60" s="8">
        <v>1</v>
      </c>
      <c r="B60" s="11" t="s">
        <v>14</v>
      </c>
      <c r="C60" s="11" t="s">
        <v>15</v>
      </c>
      <c r="D60" s="9" t="s">
        <v>13</v>
      </c>
      <c r="E60" s="7">
        <v>2</v>
      </c>
      <c r="F60" s="7">
        <v>80</v>
      </c>
    </row>
    <row r="61" spans="1:6" x14ac:dyDescent="0.25">
      <c r="A61" s="22">
        <v>2</v>
      </c>
      <c r="B61" s="4" t="s">
        <v>73</v>
      </c>
      <c r="C61" s="4" t="s">
        <v>15</v>
      </c>
      <c r="D61" s="5" t="s">
        <v>13</v>
      </c>
      <c r="E61" s="12">
        <v>10</v>
      </c>
      <c r="F61" s="12">
        <v>34</v>
      </c>
    </row>
    <row r="62" spans="1:6" x14ac:dyDescent="0.25">
      <c r="A62" s="22">
        <v>3</v>
      </c>
      <c r="B62" s="4" t="s">
        <v>74</v>
      </c>
      <c r="C62" s="4" t="s">
        <v>15</v>
      </c>
      <c r="D62" s="5" t="s">
        <v>13</v>
      </c>
      <c r="E62" s="12">
        <v>12</v>
      </c>
      <c r="F62" s="26">
        <v>28</v>
      </c>
    </row>
    <row r="63" spans="1:6" x14ac:dyDescent="0.25">
      <c r="F63" s="6">
        <f>SUM(F60:F62)</f>
        <v>142</v>
      </c>
    </row>
    <row r="65" spans="1:6" ht="21" x14ac:dyDescent="0.35">
      <c r="A65" s="45">
        <v>9</v>
      </c>
      <c r="B65" s="46" t="s">
        <v>36</v>
      </c>
      <c r="C65" s="37"/>
      <c r="D65" s="37"/>
      <c r="E65" s="41" t="s">
        <v>9</v>
      </c>
      <c r="F65" s="41" t="s">
        <v>10</v>
      </c>
    </row>
    <row r="66" spans="1:6" x14ac:dyDescent="0.25">
      <c r="A66" s="22">
        <v>1</v>
      </c>
      <c r="B66" s="4" t="s">
        <v>35</v>
      </c>
      <c r="C66" s="4" t="s">
        <v>36</v>
      </c>
      <c r="D66" s="5" t="s">
        <v>37</v>
      </c>
      <c r="E66" s="22">
        <v>4</v>
      </c>
      <c r="F66" s="22">
        <v>51</v>
      </c>
    </row>
    <row r="67" spans="1:6" x14ac:dyDescent="0.25">
      <c r="A67" s="22">
        <v>2</v>
      </c>
      <c r="B67" s="4" t="s">
        <v>54</v>
      </c>
      <c r="C67" s="4" t="s">
        <v>36</v>
      </c>
      <c r="D67" s="5" t="s">
        <v>46</v>
      </c>
      <c r="E67" s="26">
        <v>5</v>
      </c>
      <c r="F67" s="26">
        <v>51</v>
      </c>
    </row>
    <row r="68" spans="1:6" x14ac:dyDescent="0.25">
      <c r="F68" s="6">
        <f>SUM(F66:F67)</f>
        <v>102</v>
      </c>
    </row>
    <row r="70" spans="1:6" ht="21" x14ac:dyDescent="0.35">
      <c r="A70" s="45">
        <v>10</v>
      </c>
      <c r="B70" s="46" t="s">
        <v>45</v>
      </c>
      <c r="C70" s="40"/>
      <c r="D70" s="40"/>
      <c r="E70" s="41" t="s">
        <v>9</v>
      </c>
      <c r="F70" s="41" t="s">
        <v>10</v>
      </c>
    </row>
    <row r="71" spans="1:6" x14ac:dyDescent="0.25">
      <c r="A71" s="22">
        <v>1</v>
      </c>
      <c r="B71" s="4" t="s">
        <v>44</v>
      </c>
      <c r="C71" s="4" t="s">
        <v>45</v>
      </c>
      <c r="D71" s="5" t="s">
        <v>38</v>
      </c>
      <c r="E71" s="12">
        <v>6</v>
      </c>
      <c r="F71" s="12">
        <v>47</v>
      </c>
    </row>
    <row r="72" spans="1:6" x14ac:dyDescent="0.25">
      <c r="A72" s="22">
        <v>2</v>
      </c>
      <c r="B72" s="4" t="s">
        <v>60</v>
      </c>
      <c r="C72" s="4" t="s">
        <v>45</v>
      </c>
      <c r="D72" s="5" t="s">
        <v>61</v>
      </c>
      <c r="E72" s="36">
        <v>5</v>
      </c>
      <c r="F72" s="36">
        <v>51</v>
      </c>
    </row>
    <row r="73" spans="1:6" x14ac:dyDescent="0.25">
      <c r="F73" s="6">
        <f>SUM(F71:F72)</f>
        <v>98</v>
      </c>
    </row>
    <row r="75" spans="1:6" ht="21" x14ac:dyDescent="0.35">
      <c r="A75" s="45">
        <v>11</v>
      </c>
      <c r="B75" s="46" t="s">
        <v>52</v>
      </c>
      <c r="C75" s="40"/>
      <c r="D75" s="40"/>
      <c r="E75" s="41" t="s">
        <v>9</v>
      </c>
      <c r="F75" s="41" t="s">
        <v>10</v>
      </c>
    </row>
    <row r="76" spans="1:6" x14ac:dyDescent="0.25">
      <c r="A76" s="22">
        <v>1</v>
      </c>
      <c r="B76" s="4" t="s">
        <v>51</v>
      </c>
      <c r="C76" s="4" t="s">
        <v>52</v>
      </c>
      <c r="D76" s="5" t="s">
        <v>46</v>
      </c>
      <c r="E76" s="12">
        <v>7</v>
      </c>
      <c r="F76" s="12">
        <v>43</v>
      </c>
    </row>
    <row r="77" spans="1:6" x14ac:dyDescent="0.25">
      <c r="F77" s="6">
        <f>SUM(F76)</f>
        <v>43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A2" sqref="A2:F12"/>
    </sheetView>
  </sheetViews>
  <sheetFormatPr defaultRowHeight="15" x14ac:dyDescent="0.25"/>
  <cols>
    <col min="1" max="1" width="4.42578125" bestFit="1" customWidth="1"/>
    <col min="2" max="2" width="27" customWidth="1"/>
  </cols>
  <sheetData>
    <row r="1" spans="1:6" ht="15.75" thickBot="1" x14ac:dyDescent="0.3"/>
    <row r="2" spans="1:6" x14ac:dyDescent="0.25">
      <c r="A2" s="50"/>
      <c r="B2" s="57" t="s">
        <v>76</v>
      </c>
      <c r="C2" s="51"/>
      <c r="D2" s="51"/>
      <c r="E2" s="51"/>
      <c r="F2" s="126"/>
    </row>
    <row r="3" spans="1:6" ht="15.75" thickBot="1" x14ac:dyDescent="0.3">
      <c r="A3" s="53"/>
      <c r="B3" s="59" t="s">
        <v>68</v>
      </c>
      <c r="C3" s="24"/>
      <c r="D3" s="24"/>
      <c r="E3" s="24"/>
      <c r="F3" s="54"/>
    </row>
    <row r="4" spans="1:6" ht="15.75" thickBot="1" x14ac:dyDescent="0.3">
      <c r="A4" s="84" t="s">
        <v>67</v>
      </c>
      <c r="B4" s="66" t="s">
        <v>66</v>
      </c>
      <c r="C4" s="85" t="s">
        <v>64</v>
      </c>
      <c r="D4" s="60" t="s">
        <v>62</v>
      </c>
      <c r="E4" s="62" t="s">
        <v>63</v>
      </c>
      <c r="F4" s="66" t="s">
        <v>65</v>
      </c>
    </row>
    <row r="5" spans="1:6" x14ac:dyDescent="0.25">
      <c r="A5" s="71">
        <v>1</v>
      </c>
      <c r="B5" s="78" t="s">
        <v>1</v>
      </c>
      <c r="C5" s="74">
        <v>2</v>
      </c>
      <c r="D5" s="61">
        <v>1</v>
      </c>
      <c r="E5" s="63">
        <v>1</v>
      </c>
      <c r="F5" s="67">
        <f t="shared" ref="F5:F12" si="0">SUM(C5:E5)</f>
        <v>4</v>
      </c>
    </row>
    <row r="6" spans="1:6" x14ac:dyDescent="0.25">
      <c r="A6" s="72">
        <v>2</v>
      </c>
      <c r="B6" s="79" t="s">
        <v>56</v>
      </c>
      <c r="C6" s="75">
        <v>1</v>
      </c>
      <c r="D6" s="18">
        <v>1</v>
      </c>
      <c r="E6" s="64">
        <v>1</v>
      </c>
      <c r="F6" s="68">
        <f t="shared" si="0"/>
        <v>3</v>
      </c>
    </row>
    <row r="7" spans="1:6" x14ac:dyDescent="0.25">
      <c r="A7" s="72">
        <v>3</v>
      </c>
      <c r="B7" s="80" t="s">
        <v>27</v>
      </c>
      <c r="C7" s="76">
        <v>1</v>
      </c>
      <c r="D7" s="18">
        <v>1</v>
      </c>
      <c r="E7" s="64"/>
      <c r="F7" s="68">
        <f t="shared" si="0"/>
        <v>2</v>
      </c>
    </row>
    <row r="8" spans="1:6" x14ac:dyDescent="0.25">
      <c r="A8" s="72">
        <v>4</v>
      </c>
      <c r="B8" s="81" t="s">
        <v>6</v>
      </c>
      <c r="C8" s="75">
        <v>1</v>
      </c>
      <c r="D8" s="18">
        <v>1</v>
      </c>
      <c r="E8" s="64"/>
      <c r="F8" s="69">
        <f t="shared" si="0"/>
        <v>2</v>
      </c>
    </row>
    <row r="9" spans="1:6" x14ac:dyDescent="0.25">
      <c r="A9" s="72">
        <v>5</v>
      </c>
      <c r="B9" s="80" t="s">
        <v>4</v>
      </c>
      <c r="C9" s="75">
        <v>1</v>
      </c>
      <c r="D9" s="18"/>
      <c r="E9" s="64">
        <v>1</v>
      </c>
      <c r="F9" s="68">
        <f t="shared" si="0"/>
        <v>2</v>
      </c>
    </row>
    <row r="10" spans="1:6" x14ac:dyDescent="0.25">
      <c r="A10" s="72">
        <v>6</v>
      </c>
      <c r="B10" s="80" t="s">
        <v>23</v>
      </c>
      <c r="C10" s="76"/>
      <c r="D10" s="18">
        <v>1</v>
      </c>
      <c r="E10" s="64">
        <v>2</v>
      </c>
      <c r="F10" s="68">
        <f t="shared" si="0"/>
        <v>3</v>
      </c>
    </row>
    <row r="11" spans="1:6" x14ac:dyDescent="0.25">
      <c r="A11" s="72">
        <v>7</v>
      </c>
      <c r="B11" s="80" t="s">
        <v>15</v>
      </c>
      <c r="C11" s="75"/>
      <c r="D11" s="18">
        <v>1</v>
      </c>
      <c r="E11" s="64"/>
      <c r="F11" s="68">
        <f t="shared" si="0"/>
        <v>1</v>
      </c>
    </row>
    <row r="12" spans="1:6" ht="15.75" thickBot="1" x14ac:dyDescent="0.3">
      <c r="A12" s="73">
        <v>8</v>
      </c>
      <c r="B12" s="82" t="s">
        <v>19</v>
      </c>
      <c r="C12" s="77"/>
      <c r="D12" s="55"/>
      <c r="E12" s="65">
        <v>2</v>
      </c>
      <c r="F12" s="56">
        <f t="shared" si="0"/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18</vt:i4>
      </vt:variant>
    </vt:vector>
  </HeadingPairs>
  <TitlesOfParts>
    <vt:vector size="18" baseType="lpstr">
      <vt:lpstr>Βαθμολογία </vt:lpstr>
      <vt:lpstr>Μετάλλια Σύνολο</vt:lpstr>
      <vt:lpstr>Σύλλογοι Αθλητές Βαθμοί</vt:lpstr>
      <vt:lpstr>δυσκολίας β αγώνας Βόλος</vt:lpstr>
      <vt:lpstr>Β αγώνας δυσκ. Συλλογοι </vt:lpstr>
      <vt:lpstr>μεταλλια Β αγώνα δυσκ. </vt:lpstr>
      <vt:lpstr>Boulder ΟΑΚΑ</vt:lpstr>
      <vt:lpstr>boulder ΟΑΚΑ Σύλλογοι</vt:lpstr>
      <vt:lpstr>boulder ΟΑΚΑ μεταλλια</vt:lpstr>
      <vt:lpstr>δυσκολία Κομοτηνή</vt:lpstr>
      <vt:lpstr>Σύλλογοι</vt:lpstr>
      <vt:lpstr>μετάλλια Κομοτηνη</vt:lpstr>
      <vt:lpstr>Δυσκολία Βόλος </vt:lpstr>
      <vt:lpstr>Συλλόγοι lead</vt:lpstr>
      <vt:lpstr>μετάλλια lead</vt:lpstr>
      <vt:lpstr>Boulder</vt:lpstr>
      <vt:lpstr>boulder Συλλόγοι</vt:lpstr>
      <vt:lpstr>boulder μετάλλια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User1</cp:lastModifiedBy>
  <dcterms:created xsi:type="dcterms:W3CDTF">2021-07-03T15:49:58Z</dcterms:created>
  <dcterms:modified xsi:type="dcterms:W3CDTF">2021-10-24T21:57:33Z</dcterms:modified>
</cp:coreProperties>
</file>